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жегод отчет за 2025 год\"/>
    </mc:Choice>
  </mc:AlternateContent>
  <xr:revisionPtr revIDLastSave="0" documentId="13_ncr:1_{82DA5905-82BA-4F69-85A8-C866C234F06F}" xr6:coauthVersionLast="47" xr6:coauthVersionMax="47" xr10:uidLastSave="{00000000-0000-0000-0000-000000000000}"/>
  <bookViews>
    <workbookView xWindow="0" yWindow="1125" windowWidth="28800" windowHeight="15075" xr2:uid="{BBB1C080-F0D7-422D-B95F-613DE3C65C09}"/>
  </bookViews>
  <sheets>
    <sheet name="смета  " sheetId="1" r:id="rId1"/>
    <sheet name="Лист1" sheetId="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IRR1" localSheetId="0">#REF!</definedName>
    <definedName name="______IRR1">#REF!</definedName>
    <definedName name="______KRD1" localSheetId="0">[1]Loans!#REF!</definedName>
    <definedName name="______KRD1">[1]Loans!#REF!</definedName>
    <definedName name="______KRD2" localSheetId="0">[1]Loans!#REF!</definedName>
    <definedName name="______KRD2">[1]Loans!#REF!</definedName>
    <definedName name="______NPV1" localSheetId="0">#REF!</definedName>
    <definedName name="______NPV1">#REF!</definedName>
    <definedName name="_____A100000" localSheetId="0">#REF!</definedName>
    <definedName name="_____A100000">#REF!</definedName>
    <definedName name="_____a11" localSheetId="0">[2]ЯНВАРЬ!#REF!</definedName>
    <definedName name="_____a11">[2]ЯНВАРЬ!#REF!</definedName>
    <definedName name="_____A70000" localSheetId="0">'[3]B-4'!#REF!</definedName>
    <definedName name="_____A70000">'[3]B-4'!#REF!</definedName>
    <definedName name="_____A80000" localSheetId="0">'[3]B-4'!#REF!</definedName>
    <definedName name="_____A80000">'[3]B-4'!#REF!</definedName>
    <definedName name="_____IRR1" localSheetId="0">#REF!</definedName>
    <definedName name="_____IRR1">#REF!</definedName>
    <definedName name="_____KRD1" localSheetId="0">[1]Loans!#REF!</definedName>
    <definedName name="_____KRD1">[1]Loans!#REF!</definedName>
    <definedName name="_____KRD2" localSheetId="0">[1]Loans!#REF!</definedName>
    <definedName name="_____KRD2">[1]Loans!#REF!</definedName>
    <definedName name="_____NPV1" localSheetId="0">#REF!</definedName>
    <definedName name="_____NPV1">#REF!</definedName>
    <definedName name="_____sul1" localSheetId="0">#REF!</definedName>
    <definedName name="_____sul1">#REF!</definedName>
    <definedName name="_____USD2003">'[4]FX rates'!$B$3</definedName>
    <definedName name="_____USD2004">'[4]FX rates'!$B$2</definedName>
    <definedName name="____A100000" localSheetId="0">#REF!</definedName>
    <definedName name="____A100000">#REF!</definedName>
    <definedName name="____a11" localSheetId="0">[2]ЯНВАРЬ!#REF!</definedName>
    <definedName name="____a11">[2]ЯНВАРЬ!#REF!</definedName>
    <definedName name="____A70000" localSheetId="0">'[3]B-4'!#REF!</definedName>
    <definedName name="____A70000">'[3]B-4'!#REF!</definedName>
    <definedName name="____A80000" localSheetId="0">'[3]B-4'!#REF!</definedName>
    <definedName name="____A80000">'[3]B-4'!#REF!</definedName>
    <definedName name="____IRR1" localSheetId="0">#REF!</definedName>
    <definedName name="____IRR1">#REF!</definedName>
    <definedName name="____KRD1" localSheetId="0">[1]Loans!#REF!</definedName>
    <definedName name="____KRD1">[1]Loans!#REF!</definedName>
    <definedName name="____KRD2" localSheetId="0">[1]Loans!#REF!</definedName>
    <definedName name="____KRD2">[1]Loans!#REF!</definedName>
    <definedName name="____NPV1" localSheetId="0">#REF!</definedName>
    <definedName name="____NPV1">#REF!</definedName>
    <definedName name="____sul1" localSheetId="0">#REF!</definedName>
    <definedName name="____sul1">#REF!</definedName>
    <definedName name="____USD2003">'[4]FX rates'!$B$3</definedName>
    <definedName name="____USD2004">'[4]FX rates'!$B$2</definedName>
    <definedName name="___A100000" localSheetId="0">#REF!</definedName>
    <definedName name="___A100000">#REF!</definedName>
    <definedName name="___a11" localSheetId="0">[2]ЯНВАРЬ!#REF!</definedName>
    <definedName name="___a11">[2]ЯНВАРЬ!#REF!</definedName>
    <definedName name="___A70000" localSheetId="0">'[3]B-4'!#REF!</definedName>
    <definedName name="___A70000">'[3]B-4'!#REF!</definedName>
    <definedName name="___A80000" localSheetId="0">'[3]B-4'!#REF!</definedName>
    <definedName name="___A80000">'[3]B-4'!#REF!</definedName>
    <definedName name="___IRR1" localSheetId="0">#REF!</definedName>
    <definedName name="___IRR1">#REF!</definedName>
    <definedName name="___KRD1" localSheetId="0">[1]Loans!#REF!</definedName>
    <definedName name="___KRD1">[1]Loans!#REF!</definedName>
    <definedName name="___KRD2" localSheetId="0">[1]Loans!#REF!</definedName>
    <definedName name="___KRD2">[1]Loans!#REF!</definedName>
    <definedName name="___NPV1" localSheetId="0">#REF!</definedName>
    <definedName name="___NPV1">#REF!</definedName>
    <definedName name="___sul1" localSheetId="0">#REF!</definedName>
    <definedName name="___sul1">#REF!</definedName>
    <definedName name="___USD2003">'[4]FX rates'!$B$3</definedName>
    <definedName name="___USD2004">'[4]FX rates'!$B$2</definedName>
    <definedName name="__A100000" localSheetId="0">#REF!</definedName>
    <definedName name="__A100000">#REF!</definedName>
    <definedName name="__a11" localSheetId="0">[2]ЯНВАРЬ!#REF!</definedName>
    <definedName name="__a11">[2]ЯНВАРЬ!#REF!</definedName>
    <definedName name="__A70000" localSheetId="0">'[3]B-4'!#REF!</definedName>
    <definedName name="__A70000">'[3]B-4'!#REF!</definedName>
    <definedName name="__A80000" localSheetId="0">'[3]B-4'!#REF!</definedName>
    <definedName name="__A80000">'[3]B-4'!#REF!</definedName>
    <definedName name="__IRR1" localSheetId="0">#REF!</definedName>
    <definedName name="__IRR1">#REF!</definedName>
    <definedName name="__KRD1" localSheetId="0">[1]Loans!#REF!</definedName>
    <definedName name="__KRD1">[1]Loans!#REF!</definedName>
    <definedName name="__KRD2" localSheetId="0">[1]Loans!#REF!</definedName>
    <definedName name="__KRD2">[1]Loans!#REF!</definedName>
    <definedName name="__NPV1" localSheetId="0">#REF!</definedName>
    <definedName name="__NPV1">#REF!</definedName>
    <definedName name="__sul1" localSheetId="0">#REF!</definedName>
    <definedName name="__sul1">#REF!</definedName>
    <definedName name="__USD2003">'[4]FX rates'!$B$3</definedName>
    <definedName name="__USD2004">'[4]FX rates'!$B$2</definedName>
    <definedName name="_A100000" localSheetId="0">#REF!</definedName>
    <definedName name="_A100000">#REF!</definedName>
    <definedName name="_a11" localSheetId="0">[2]ЯНВАРЬ!#REF!</definedName>
    <definedName name="_a11">[2]ЯНВАРЬ!#REF!</definedName>
    <definedName name="_A70000" localSheetId="0">'[3]B-4'!#REF!</definedName>
    <definedName name="_A70000">'[3]B-4'!#REF!</definedName>
    <definedName name="_A80000" localSheetId="0">'[3]B-4'!#REF!</definedName>
    <definedName name="_A80000">'[3]B-4'!#REF!</definedName>
    <definedName name="_ActualSales" localSheetId="0">[5]KONSOLID!#REF!</definedName>
    <definedName name="_ActualSales">[5]KONSOLID!#REF!</definedName>
    <definedName name="_IRR1" localSheetId="0">#REF!</definedName>
    <definedName name="_IRR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RD1" localSheetId="0">[1]Loans!#REF!</definedName>
    <definedName name="_KRD1">[1]Loans!#REF!</definedName>
    <definedName name="_KRD2" localSheetId="0">[1]Loans!#REF!</definedName>
    <definedName name="_KRD2">[1]Loans!#REF!</definedName>
    <definedName name="_NPV1" localSheetId="0">#REF!</definedName>
    <definedName name="_NPV1">#REF!</definedName>
    <definedName name="_Sort" localSheetId="0" hidden="1">#REF!</definedName>
    <definedName name="_Sort" hidden="1">#REF!</definedName>
    <definedName name="_sul1" localSheetId="0">#REF!</definedName>
    <definedName name="_sul1">#REF!</definedName>
    <definedName name="_USD2003">'[4]FX rates'!$B$3</definedName>
    <definedName name="_USD2004">'[4]FX rates'!$B$2</definedName>
    <definedName name="a" localSheetId="0">#REF!</definedName>
    <definedName name="a">#REF!</definedName>
    <definedName name="AS2DocOpenMode" hidden="1">"AS2DocumentEdit"</definedName>
    <definedName name="AS2HasNoAutoHeaderFooter" hidden="1">" "</definedName>
    <definedName name="AuditDate">[6]SMSTemp!$B$4</definedName>
    <definedName name="b" localSheetId="0">#REF!</definedName>
    <definedName name="b">#REF!</definedName>
    <definedName name="BILAN" localSheetId="0">[7]!BILAN</definedName>
    <definedName name="BILAN">[7]!BILAN</definedName>
    <definedName name="CashBalance" localSheetId="0">#REF!</definedName>
    <definedName name="CashBalance">#REF!</definedName>
    <definedName name="CASHCVNMAY" localSheetId="0">'[8]Cash CCI Detail'!$G$28+'[8]Cash CCI Detail'!$K$107</definedName>
    <definedName name="CASHCVNMAY">'[8]Cash CCI Detail'!$G$28+'[8]Cash CCI Detail'!$K$107</definedName>
    <definedName name="CHF">91.92</definedName>
    <definedName name="ClientName">[6]SMSTemp!$B$3</definedName>
    <definedName name="Code" localSheetId="0">#REF!</definedName>
    <definedName name="Code">#REF!</definedName>
    <definedName name="COGS_from_related_parties" localSheetId="0">#REF!</definedName>
    <definedName name="COGS_from_related_parties">#REF!</definedName>
    <definedName name="crkf" localSheetId="0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u_Concentrate_Breakdown" localSheetId="0">[9]Concentrate!#REF!</definedName>
    <definedName name="Cu_Concentrate_Breakdown">[9]Concentrate!#REF!</definedName>
    <definedName name="d" localSheetId="0">#REF!</definedName>
    <definedName name="d">#REF!</definedName>
    <definedName name="DATA" localSheetId="0">#REF!</definedName>
    <definedName name="DATA">#REF!</definedName>
    <definedName name="DEM">68.91</definedName>
    <definedName name="DPAYB" localSheetId="0">#REF!</definedName>
    <definedName name="DPAYB">#REF!</definedName>
    <definedName name="Druck1" localSheetId="0">#REF!</definedName>
    <definedName name="Druck1">#REF!</definedName>
    <definedName name="Druck10" localSheetId="0">#REF!</definedName>
    <definedName name="Druck10">#REF!</definedName>
    <definedName name="Druck2" localSheetId="0">#REF!</definedName>
    <definedName name="Druck2">#REF!</definedName>
    <definedName name="Druck3" localSheetId="0">#REF!</definedName>
    <definedName name="Druck3">#REF!</definedName>
    <definedName name="Druck4" localSheetId="0">#REF!</definedName>
    <definedName name="Druck4">#REF!</definedName>
    <definedName name="Druck5" localSheetId="0">#REF!</definedName>
    <definedName name="Druck5">#REF!</definedName>
    <definedName name="Druck7" localSheetId="0">#REF!</definedName>
    <definedName name="Druck7">#REF!</definedName>
    <definedName name="Druck8" localSheetId="0">#REF!</definedName>
    <definedName name="Druck8">#REF!</definedName>
    <definedName name="Due_to_related_parties" localSheetId="0">#REF!</definedName>
    <definedName name="Due_to_related_parties">#REF!</definedName>
    <definedName name="e" localSheetId="0">#REF!</definedName>
    <definedName name="e">#REF!</definedName>
    <definedName name="EUR">134.77</definedName>
    <definedName name="ewr" localSheetId="0">[10]ЯНВАРЬ!#REF!</definedName>
    <definedName name="ewr">[10]ЯНВАРЬ!#REF!</definedName>
    <definedName name="Expense" localSheetId="0">#REF!</definedName>
    <definedName name="Expense">#REF!</definedName>
    <definedName name="f" localSheetId="0">#REF!</definedName>
    <definedName name="f">#REF!</definedName>
    <definedName name="ffk" localSheetId="0">[11]ЯНВАРЬ!#REF!</definedName>
    <definedName name="ffk">[11]ЯНВАРЬ!#REF!</definedName>
    <definedName name="Fibor_Rate_12" localSheetId="0">#REF!</definedName>
    <definedName name="Fibor_Rate_12">#REF!</definedName>
    <definedName name="Fibor_Rate_3" localSheetId="0">#REF!</definedName>
    <definedName name="Fibor_Rate_3">#REF!</definedName>
    <definedName name="Fibor_Rate_6" localSheetId="0">#REF!</definedName>
    <definedName name="Fibor_Rate_6">#REF!</definedName>
    <definedName name="FISCAL_YEARS" localSheetId="0">#REF!</definedName>
    <definedName name="FISCAL_YEARS">#REF!</definedName>
    <definedName name="Format0Dec">[6]SMSTemp!$B$15</definedName>
    <definedName name="Format2Dec">[6]SMSTemp!$B$13</definedName>
    <definedName name="GDBUT" localSheetId="0">[7]!GDBUT</definedName>
    <definedName name="GDBUT">[7]!GDBUT</definedName>
    <definedName name="GDRAP" localSheetId="0">[7]!GDRAP</definedName>
    <definedName name="GDRAP">[7]!GDRAP</definedName>
    <definedName name="GEBUT" localSheetId="0">[7]!GEBUT</definedName>
    <definedName name="GEBUT">[7]!GEBUT</definedName>
    <definedName name="GERAP" localSheetId="0">[7]!GERAP</definedName>
    <definedName name="GERAP">[7]!GERAP</definedName>
    <definedName name="h" localSheetId="0">#REF!</definedName>
    <definedName name="h">#REF!</definedName>
    <definedName name="HILH">[12]!HILH</definedName>
    <definedName name="i" localSheetId="0">#REF!</definedName>
    <definedName name="i">#REF!</definedName>
    <definedName name="Interest_expenses" localSheetId="0">#REF!</definedName>
    <definedName name="Interest_expenses">#REF!</definedName>
    <definedName name="Interest_Income" localSheetId="0">#REF!</definedName>
    <definedName name="Interest_Income">#REF!</definedName>
    <definedName name="item">[13]Статьи!$A$3:$B$55</definedName>
    <definedName name="itemm">[14]Статьи!$A$3:$B$42</definedName>
    <definedName name="k" localSheetId="0">#REF!</definedName>
    <definedName name="k">#REF!</definedName>
    <definedName name="kjh">[12]!kjh</definedName>
    <definedName name="koeff4" localSheetId="0">[1]Sens!$F$88</definedName>
    <definedName name="koeff4">[1]Sens!$F$88</definedName>
    <definedName name="Libor_Rate_12" localSheetId="0">#REF!</definedName>
    <definedName name="Libor_Rate_12">#REF!</definedName>
    <definedName name="Libor_Rate_3" localSheetId="0">#REF!</definedName>
    <definedName name="Libor_Rate_3">#REF!</definedName>
    <definedName name="Libor_Rate_6" localSheetId="0">#REF!</definedName>
    <definedName name="Libor_Rate_6">#REF!</definedName>
    <definedName name="lkj">[12]!lkj</definedName>
    <definedName name="Long_term_debts_to_affiliates" localSheetId="0">#REF!</definedName>
    <definedName name="Long_term_debts_to_affiliates">#REF!</definedName>
    <definedName name="m">'[15]Анализ закл. работ'!$C$195</definedName>
    <definedName name="Max_DSCR" localSheetId="0">#REF!</definedName>
    <definedName name="Max_DSCR">#REF!</definedName>
    <definedName name="Min_DSCR" localSheetId="0">#REF!</definedName>
    <definedName name="Min_DSCR">#REF!</definedName>
    <definedName name="NBK">89.57</definedName>
    <definedName name="o" localSheetId="0">#REF!</definedName>
    <definedName name="o">#REF!</definedName>
    <definedName name="OLE_LINK1_57" localSheetId="0">'[16]Перечень связанных сторон'!#REF!</definedName>
    <definedName name="OLE_LINK1_57">'[16]Перечень связанных сторон'!#REF!</definedName>
    <definedName name="OTH1O" localSheetId="0">#REF!</definedName>
    <definedName name="OTH1O">#REF!</definedName>
    <definedName name="Other_expnese" localSheetId="0">#REF!</definedName>
    <definedName name="Other_expnese">#REF!</definedName>
    <definedName name="P02U2" localSheetId="0">#REF!</definedName>
    <definedName name="P02U2">#REF!</definedName>
    <definedName name="PER1O" localSheetId="0">#REF!</definedName>
    <definedName name="PER1O">#REF!</definedName>
    <definedName name="PI" localSheetId="0">#REF!</definedName>
    <definedName name="PI">#REF!</definedName>
    <definedName name="PopDate">[6]SMSTemp!$B$7</definedName>
    <definedName name="PrepBy">[6]SMSTemp!$B$6</definedName>
    <definedName name="PYTB">[17]PYTB!$A$1:$B$835</definedName>
    <definedName name="q" localSheetId="0">#REF!</definedName>
    <definedName name="q">#REF!</definedName>
    <definedName name="Random_Book_Value_Totals">[6]SMSTemp!$B$48</definedName>
    <definedName name="Random_Net_Book_Value">[6]SMSTemp!$B$45</definedName>
    <definedName name="Random_Population_Count">[6]SMSTemp!$B$46</definedName>
    <definedName name="Random_Sample_Size">[6]SMSTemp!$B$47</definedName>
    <definedName name="Receivables_from_affiliates" localSheetId="0">#REF!</definedName>
    <definedName name="Receivables_from_affiliates">#REF!</definedName>
    <definedName name="rett">[18]Статьи!$A$3:$B$55</definedName>
    <definedName name="RUR">4.97</definedName>
    <definedName name="s" localSheetId="0">#REF!</definedName>
    <definedName name="s">#REF!</definedName>
    <definedName name="Sales_to_related_parties" localSheetId="0">#REF!</definedName>
    <definedName name="Sales_to_related_parties">#REF!</definedName>
    <definedName name="SATBLT" localSheetId="0">[7]!SATBLT</definedName>
    <definedName name="SATBLT">[7]!SATBLT</definedName>
    <definedName name="SATBUS" localSheetId="0">[7]!SATBUS</definedName>
    <definedName name="SATBUS">[7]!SATBUS</definedName>
    <definedName name="SATRAP" localSheetId="0">[7]!SATRAP</definedName>
    <definedName name="SATRAP">[7]!SATRAP</definedName>
    <definedName name="SGR" localSheetId="0">[19]ао!#REF!</definedName>
    <definedName name="SGR">[19]ао!#REF!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PAYB" localSheetId="0">#REF!</definedName>
    <definedName name="SPAYB">#REF!</definedName>
    <definedName name="SU01F" localSheetId="0">#REF!</definedName>
    <definedName name="SU01F">#REF!</definedName>
    <definedName name="sul" localSheetId="0">#REF!</definedName>
    <definedName name="sul">#REF!</definedName>
    <definedName name="t" localSheetId="0">#REF!</definedName>
    <definedName name="t">#REF!</definedName>
    <definedName name="Tax_Rate" localSheetId="0">#REF!</definedName>
    <definedName name="Tax_Rate">#REF!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Description">[6]SMSTemp!$B$5</definedName>
    <definedName name="ttt" localSheetId="0">#REF!</definedName>
    <definedName name="ttt">#REF!</definedName>
    <definedName name="u" localSheetId="0">#REF!</definedName>
    <definedName name="u">#REF!</definedName>
    <definedName name="U01U10" localSheetId="0">#REF!</definedName>
    <definedName name="U01U10">#REF!</definedName>
    <definedName name="U01U2" localSheetId="0">#REF!</definedName>
    <definedName name="U01U2">#REF!</definedName>
    <definedName name="unhide" localSheetId="0">#REF!</definedName>
    <definedName name="unhide">#REF!</definedName>
    <definedName name="USD">150.2</definedName>
    <definedName name="USD2003avg">'[4]FX rates'!$B$5</definedName>
    <definedName name="USD2004avg">'[4]FX rates'!$B$4</definedName>
    <definedName name="v" localSheetId="0">#REF!</definedName>
    <definedName name="v">#REF!</definedName>
    <definedName name="V_1полугодия" localSheetId="0">#REF!</definedName>
    <definedName name="V_1полугодия">#REF!</definedName>
    <definedName name="V_план" localSheetId="0">#REF!</definedName>
    <definedName name="V_план">#REF!</definedName>
    <definedName name="V_план_год" localSheetId="0">#REF!</definedName>
    <definedName name="V_план_год">#REF!</definedName>
    <definedName name="V_план_кварт" localSheetId="0">#REF!</definedName>
    <definedName name="V_план_кварт">#REF!</definedName>
    <definedName name="V_план_кврт" localSheetId="0">#REF!</definedName>
    <definedName name="V_план_кврт">#REF!</definedName>
    <definedName name="V_факт" localSheetId="0">#REF!</definedName>
    <definedName name="V_факт">#REF!</definedName>
    <definedName name="V_факт_год" localSheetId="0">#REF!</definedName>
    <definedName name="V_факт_год">#REF!</definedName>
    <definedName name="V_факт_кварт" localSheetId="0">#REF!</definedName>
    <definedName name="V_факт_кварт">#REF!</definedName>
    <definedName name="VAT">16%</definedName>
    <definedName name="w" localSheetId="0">#REF!</definedName>
    <definedName name="w">#REF!</definedName>
    <definedName name="WC" localSheetId="0">#REF!</definedName>
    <definedName name="WC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Zn_Concentrate_Breakdown" localSheetId="0">[9]Concentrate!#REF!</definedName>
    <definedName name="Zn_Concentrate_Breakdown">[9]Concentrate!#REF!</definedName>
    <definedName name="а1" localSheetId="0">[20]ЯНВАРЬ!#REF!</definedName>
    <definedName name="а1">[20]ЯНВАРЬ!#REF!</definedName>
    <definedName name="аро" localSheetId="0">#REF!</definedName>
    <definedName name="аро">#REF!</definedName>
    <definedName name="б" localSheetId="0">#REF!</definedName>
    <definedName name="б">#REF!</definedName>
    <definedName name="_xlnm.Database" localSheetId="0">#REF!</definedName>
    <definedName name="_xlnm.Database">#REF!</definedName>
    <definedName name="биржа">[21]База!$A$1:$T$65536</definedName>
    <definedName name="биржа1">[21]База!$B$1:$T$65536</definedName>
    <definedName name="в" localSheetId="0">#REF!</definedName>
    <definedName name="в">#REF!</definedName>
    <definedName name="Всего" localSheetId="0">#REF!</definedName>
    <definedName name="Всего">#REF!</definedName>
    <definedName name="г" localSheetId="0">#REF!</definedName>
    <definedName name="г">#REF!</definedName>
    <definedName name="гп" localSheetId="0">'[22]Сомн.треб общие'!#REF!</definedName>
    <definedName name="гп">'[22]Сомн.треб общие'!#REF!</definedName>
    <definedName name="д" localSheetId="0">#REF!</definedName>
    <definedName name="д">#REF!</definedName>
    <definedName name="Для_Алексея" localSheetId="0">#REF!</definedName>
    <definedName name="Для_Алексея">#REF!</definedName>
    <definedName name="е" localSheetId="0">#REF!</definedName>
    <definedName name="е">#REF!</definedName>
    <definedName name="Е_авг." localSheetId="0">#REF!</definedName>
    <definedName name="Е_авг.">#REF!</definedName>
    <definedName name="Е_декабрь" localSheetId="0">#REF!</definedName>
    <definedName name="Е_декабрь">#REF!</definedName>
    <definedName name="Е_июль" localSheetId="0">#REF!</definedName>
    <definedName name="Е_июль">#REF!</definedName>
    <definedName name="Е_июнь" localSheetId="0">#REF!</definedName>
    <definedName name="Е_июнь">#REF!</definedName>
    <definedName name="Е_май" localSheetId="0">#REF!</definedName>
    <definedName name="Е_май">#REF!</definedName>
    <definedName name="Е_ноябрь" localSheetId="0">#REF!</definedName>
    <definedName name="Е_ноябрь">#REF!</definedName>
    <definedName name="Е_октябрь" localSheetId="0">#REF!</definedName>
    <definedName name="Е_октябрь">#REF!</definedName>
    <definedName name="Е_сент." localSheetId="0">#REF!</definedName>
    <definedName name="Е_сент.">#REF!</definedName>
    <definedName name="Е_сентябрь" localSheetId="0">#REF!</definedName>
    <definedName name="Е_сентябрь">#REF!</definedName>
    <definedName name="Е_февр." localSheetId="0">#REF!</definedName>
    <definedName name="Е_февр.">#REF!</definedName>
    <definedName name="Е_январь" localSheetId="0">#REF!</definedName>
    <definedName name="Е_январь">#REF!</definedName>
    <definedName name="ЕД._янв" localSheetId="0">#REF!</definedName>
    <definedName name="ЕД._янв">#REF!</definedName>
    <definedName name="ЕД_АВГ" localSheetId="0">#REF!</definedName>
    <definedName name="ЕД_АВГ">#REF!</definedName>
    <definedName name="ЕД_авг." localSheetId="0">#REF!</definedName>
    <definedName name="ЕД_авг.">#REF!</definedName>
    <definedName name="ЕД_август." localSheetId="0">#REF!</definedName>
    <definedName name="ЕД_август.">#REF!</definedName>
    <definedName name="ЕД_АПР" localSheetId="0">#REF!</definedName>
    <definedName name="ЕД_АПР">#REF!</definedName>
    <definedName name="ЕД_апр." localSheetId="0">#REF!</definedName>
    <definedName name="ЕД_апр.">#REF!</definedName>
    <definedName name="ЕД_ДЕК" localSheetId="0">#REF!</definedName>
    <definedName name="ЕД_ДЕК">#REF!</definedName>
    <definedName name="ЕД_дек." localSheetId="0">#REF!</definedName>
    <definedName name="ЕД_дек.">#REF!</definedName>
    <definedName name="ЕД_декабр" localSheetId="0">#REF!</definedName>
    <definedName name="ЕД_декабр">#REF!</definedName>
    <definedName name="ЕД_декабрь" localSheetId="0">#REF!</definedName>
    <definedName name="ЕД_декабрь">#REF!</definedName>
    <definedName name="ЕД_июль" localSheetId="0">#REF!</definedName>
    <definedName name="ЕД_июль">#REF!</definedName>
    <definedName name="ЕД_ИЮЛЯ" localSheetId="0">#REF!</definedName>
    <definedName name="ЕД_ИЮЛЯ">#REF!</definedName>
    <definedName name="ЕД_июля." localSheetId="0">#REF!</definedName>
    <definedName name="ЕД_июля.">#REF!</definedName>
    <definedName name="ЕД_июнь" localSheetId="0">#REF!</definedName>
    <definedName name="ЕД_июнь">#REF!</definedName>
    <definedName name="ЕД_ИЮНЯ" localSheetId="0">#REF!</definedName>
    <definedName name="ЕД_ИЮНЯ">#REF!</definedName>
    <definedName name="ЕД_июня." localSheetId="0">#REF!</definedName>
    <definedName name="ЕД_июня.">#REF!</definedName>
    <definedName name="ЕД_май" localSheetId="0">#REF!</definedName>
    <definedName name="ЕД_май">#REF!</definedName>
    <definedName name="ЕД_март" localSheetId="0">#REF!</definedName>
    <definedName name="ЕД_март">#REF!</definedName>
    <definedName name="ЕД_март." localSheetId="0">#REF!</definedName>
    <definedName name="ЕД_март.">#REF!</definedName>
    <definedName name="ЕД_МАРТА" localSheetId="0">#REF!</definedName>
    <definedName name="ЕД_МАРТА">#REF!</definedName>
    <definedName name="ЕД_МАЯ" localSheetId="0">#REF!</definedName>
    <definedName name="ЕД_МАЯ">#REF!</definedName>
    <definedName name="ЕД_мая." localSheetId="0">#REF!</definedName>
    <definedName name="ЕД_мая.">#REF!</definedName>
    <definedName name="ЕД_нояб" localSheetId="0">#REF!</definedName>
    <definedName name="ЕД_нояб">#REF!</definedName>
    <definedName name="ЕД_нояб." localSheetId="0">#REF!</definedName>
    <definedName name="ЕД_нояб.">#REF!</definedName>
    <definedName name="ЕД_НОЯБР" localSheetId="0">#REF!</definedName>
    <definedName name="ЕД_НОЯБР">#REF!</definedName>
    <definedName name="ЕД_ноябрь" localSheetId="0">#REF!</definedName>
    <definedName name="ЕД_ноябрь">#REF!</definedName>
    <definedName name="ЕД_ОКТ" localSheetId="0">#REF!</definedName>
    <definedName name="ЕД_ОКТ">#REF!</definedName>
    <definedName name="ЕД_окт." localSheetId="0">#REF!</definedName>
    <definedName name="ЕД_окт.">#REF!</definedName>
    <definedName name="ЕД_сен" localSheetId="0">#REF!</definedName>
    <definedName name="ЕД_сен">#REF!</definedName>
    <definedName name="ЕД_СЕНТ" localSheetId="0">#REF!</definedName>
    <definedName name="ЕД_СЕНТ">#REF!</definedName>
    <definedName name="ЕД_сент." localSheetId="0">#REF!</definedName>
    <definedName name="ЕД_сент.">#REF!</definedName>
    <definedName name="ЕД_фев" localSheetId="0">#REF!</definedName>
    <definedName name="ЕД_фев">#REF!</definedName>
    <definedName name="ЕД_ФЕВР" localSheetId="0">#REF!</definedName>
    <definedName name="ЕД_ФЕВР">#REF!</definedName>
    <definedName name="ЕД_февр." localSheetId="0">#REF!</definedName>
    <definedName name="ЕД_февр.">#REF!</definedName>
    <definedName name="ЕД_ЯНВ" localSheetId="0">#REF!</definedName>
    <definedName name="ЕД_ЯНВ">#REF!</definedName>
    <definedName name="ЕД_янв." localSheetId="0">#REF!</definedName>
    <definedName name="ЕД_янв.">#REF!</definedName>
    <definedName name="Един_авг" localSheetId="0">#REF!</definedName>
    <definedName name="Един_авг">#REF!</definedName>
    <definedName name="Един_апр" localSheetId="0">#REF!</definedName>
    <definedName name="Един_апр">#REF!</definedName>
    <definedName name="Един_дек" localSheetId="0">#REF!</definedName>
    <definedName name="Един_дек">#REF!</definedName>
    <definedName name="Един_июля" localSheetId="0">#REF!</definedName>
    <definedName name="Един_июля">#REF!</definedName>
    <definedName name="Един_июня" localSheetId="0">#REF!</definedName>
    <definedName name="Един_июня">#REF!</definedName>
    <definedName name="Един_марта" localSheetId="0">#REF!</definedName>
    <definedName name="Един_марта">#REF!</definedName>
    <definedName name="Един_мая" localSheetId="0">#REF!</definedName>
    <definedName name="Един_мая">#REF!</definedName>
    <definedName name="Един_нояб" localSheetId="0">#REF!</definedName>
    <definedName name="Един_нояб">#REF!</definedName>
    <definedName name="Един_окт" localSheetId="0">#REF!</definedName>
    <definedName name="Един_окт">#REF!</definedName>
    <definedName name="Един_сент" localSheetId="0">#REF!</definedName>
    <definedName name="Един_сент">#REF!</definedName>
    <definedName name="Един_февр" localSheetId="0">#REF!</definedName>
    <definedName name="Един_февр">#REF!</definedName>
    <definedName name="Един_янв" localSheetId="0">#REF!</definedName>
    <definedName name="Един_янв">#REF!</definedName>
    <definedName name="Единичка_апр." localSheetId="0">#REF!</definedName>
    <definedName name="Единичка_апр.">#REF!</definedName>
    <definedName name="Единичка_март" localSheetId="0">#REF!</definedName>
    <definedName name="Единичка_март">#REF!</definedName>
    <definedName name="Единичка_февр." localSheetId="0">#REF!</definedName>
    <definedName name="Единичка_февр.">#REF!</definedName>
    <definedName name="Единичка_янв." localSheetId="0">#REF!</definedName>
    <definedName name="Единичка_янв.">#REF!</definedName>
    <definedName name="ж" localSheetId="0">#REF!</definedName>
    <definedName name="ж">#REF!</definedName>
    <definedName name="з" localSheetId="0">#REF!</definedName>
    <definedName name="з">#REF!</definedName>
    <definedName name="Зарплата" localSheetId="0">#REF!</definedName>
    <definedName name="Зарплата">#REF!</definedName>
    <definedName name="и" localSheetId="0">#REF!</definedName>
    <definedName name="и">#REF!</definedName>
    <definedName name="и11" localSheetId="0">[2]ЯНВАРЬ!#REF!</definedName>
    <definedName name="и11">[2]ЯНВАРЬ!#REF!</definedName>
    <definedName name="Итого" localSheetId="0">#REF!+#REF!+#REF!+#REF!+#REF!+#REF!+#REF!+#REF!+#REF!</definedName>
    <definedName name="Итого">#REF!+#REF!+#REF!+#REF!+#REF!+#REF!+#REF!+#REF!+#REF!</definedName>
    <definedName name="й" localSheetId="0">#REF!</definedName>
    <definedName name="й">#REF!</definedName>
    <definedName name="к" localSheetId="0">#REF!</definedName>
    <definedName name="к">#REF!</definedName>
    <definedName name="кол_во">"$#ССЫЛ!.$H$7"</definedName>
    <definedName name="КП">'[15]Анализ закл_ работ'!$C$195</definedName>
    <definedName name="кплан">"$#ССЫЛ!.$O$4"</definedName>
    <definedName name="л" localSheetId="0">#REF!</definedName>
    <definedName name="л">#REF!</definedName>
    <definedName name="м" localSheetId="0">#REF!</definedName>
    <definedName name="м">#REF!</definedName>
    <definedName name="Макрос1">[12]!Макрос1</definedName>
    <definedName name="н" localSheetId="0">#REF!</definedName>
    <definedName name="н">#REF!</definedName>
    <definedName name="НДС" localSheetId="0">#REF!</definedName>
    <definedName name="НДС">#REF!</definedName>
    <definedName name="о" localSheetId="0">#REF!</definedName>
    <definedName name="о">#REF!</definedName>
    <definedName name="Объем_производства">[23]РБУ!$X$4</definedName>
    <definedName name="Объем1кв" localSheetId="0">#REF!</definedName>
    <definedName name="Объем1кв">#REF!</definedName>
    <definedName name="Объем2кв" localSheetId="0">#REF!</definedName>
    <definedName name="Объем2кв">#REF!</definedName>
    <definedName name="Объем3кв" localSheetId="0">#REF!</definedName>
    <definedName name="Объем3кв">#REF!</definedName>
    <definedName name="Объем4кв" localSheetId="0">#REF!</definedName>
    <definedName name="Объем4кв">#REF!</definedName>
    <definedName name="ОКЕЙ" localSheetId="0">#REF!</definedName>
    <definedName name="ОКЕЙ">#REF!</definedName>
    <definedName name="ол" localSheetId="0">#REF!</definedName>
    <definedName name="ол">#REF!</definedName>
    <definedName name="ололо" localSheetId="0" hidden="1">{#N/A,#N/A,FALSE,"Aging Summary";#N/A,#N/A,FALSE,"Ratio Analysis";#N/A,#N/A,FALSE,"Test 120 Day Accts";#N/A,#N/A,FALSE,"Tickmarks"}</definedName>
    <definedName name="ололо" hidden="1">{#N/A,#N/A,FALSE,"Aging Summary";#N/A,#N/A,FALSE,"Ratio Analysis";#N/A,#N/A,FALSE,"Test 120 Day Accts";#N/A,#N/A,FALSE,"Tickmarks"}</definedName>
    <definedName name="План" localSheetId="0">#REF!</definedName>
    <definedName name="План">#REF!</definedName>
    <definedName name="План_гСИП" localSheetId="0">#REF!</definedName>
    <definedName name="План_гСИП">#REF!</definedName>
    <definedName name="План_гЭРЦ" localSheetId="0">#REF!</definedName>
    <definedName name="План_гЭРЦ">#REF!</definedName>
    <definedName name="Плановыйобъемгода" localSheetId="0">#REF!</definedName>
    <definedName name="Плановыйобъемгода">#REF!</definedName>
    <definedName name="р" localSheetId="0">#REF!</definedName>
    <definedName name="р">#REF!</definedName>
    <definedName name="с">[24]Справочник!$G$1</definedName>
    <definedName name="см" hidden="1">{#N/A,#N/A,FALSE,"Aging Summary";#N/A,#N/A,FALSE,"Ratio Analysis";#N/A,#N/A,FALSE,"Test 120 Day Accts";#N/A,#N/A,FALSE,"Tickmarks"}</definedName>
    <definedName name="т" localSheetId="0">#REF!</definedName>
    <definedName name="т">#REF!</definedName>
    <definedName name="тмз">[12]!тмз</definedName>
    <definedName name="тмх" localSheetId="0" hidden="1">{#N/A,#N/A,FALSE,"Aging Summary";#N/A,#N/A,FALSE,"Ratio Analysis";#N/A,#N/A,FALSE,"Test 120 Day Accts";#N/A,#N/A,FALSE,"Tickmarks"}</definedName>
    <definedName name="тмх" hidden="1">{#N/A,#N/A,FALSE,"Aging Summary";#N/A,#N/A,FALSE,"Ratio Analysis";#N/A,#N/A,FALSE,"Test 120 Day Accts";#N/A,#N/A,FALSE,"Tickmarks"}</definedName>
    <definedName name="у" localSheetId="0">#REF!</definedName>
    <definedName name="у">#REF!</definedName>
    <definedName name="Упорядочить_по_областям" localSheetId="0">[25]!Упорядочить_по_областям</definedName>
    <definedName name="Упорядочить_по_областям">[25]!Упорядочить_по_областям</definedName>
    <definedName name="ф" localSheetId="0">#REF!</definedName>
    <definedName name="ф">#REF!</definedName>
    <definedName name="Факт">[1]Loans!#REF!</definedName>
    <definedName name="Факт_с_начала_года" localSheetId="0">#REF!</definedName>
    <definedName name="Факт_с_начала_года">#REF!</definedName>
    <definedName name="Фактсначалагода" localSheetId="0">#REF!</definedName>
    <definedName name="Фактсначалагода">#REF!</definedName>
    <definedName name="х" localSheetId="0">#REF!</definedName>
    <definedName name="х">#REF!</definedName>
    <definedName name="ц" localSheetId="0">#REF!</definedName>
    <definedName name="ц">#REF!</definedName>
    <definedName name="ш" localSheetId="0">#REF!</definedName>
    <definedName name="ш">#REF!</definedName>
    <definedName name="щ" localSheetId="0">#REF!</definedName>
    <definedName name="щ">#REF!</definedName>
    <definedName name="ъ" localSheetId="0">#REF!</definedName>
    <definedName name="ъ">#REF!</definedName>
    <definedName name="ы" localSheetId="0">#REF!</definedName>
    <definedName name="ы">#REF!</definedName>
    <definedName name="ЫЫЫ" localSheetId="0">[26]ао!#REF!</definedName>
    <definedName name="ЫЫЫ">[26]ао!#REF!</definedName>
    <definedName name="ь" localSheetId="0">#REF!</definedName>
    <definedName name="ь">#REF!</definedName>
    <definedName name="э" localSheetId="0">#REF!</definedName>
    <definedName name="э">#REF!</definedName>
    <definedName name="ю" localSheetId="0">#REF!</definedName>
    <definedName name="ю">#REF!</definedName>
  </definedName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72" i="1" l="1"/>
  <c r="F71" i="1"/>
  <c r="F70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4" i="1"/>
  <c r="F41" i="1"/>
  <c r="F40" i="1"/>
  <c r="F39" i="1"/>
  <c r="F38" i="1"/>
  <c r="F37" i="1"/>
  <c r="F36" i="1"/>
  <c r="F35" i="1"/>
  <c r="F33" i="1"/>
  <c r="F30" i="1"/>
  <c r="F26" i="1"/>
  <c r="F27" i="1"/>
  <c r="F28" i="1"/>
  <c r="F29" i="1"/>
  <c r="F25" i="1"/>
  <c r="F18" i="1"/>
  <c r="F19" i="1"/>
  <c r="F20" i="1"/>
  <c r="F21" i="1"/>
  <c r="F22" i="1"/>
  <c r="F17" i="1"/>
  <c r="D53" i="1" l="1"/>
  <c r="D46" i="1"/>
  <c r="D45" i="1" s="1"/>
  <c r="D67" i="1" s="1"/>
  <c r="D69" i="1" s="1"/>
  <c r="D73" i="1" s="1"/>
  <c r="D42" i="1"/>
  <c r="D34" i="1"/>
  <c r="D31" i="1"/>
  <c r="D15" i="1"/>
  <c r="D23" i="1"/>
  <c r="E15" i="1" l="1"/>
  <c r="F15" i="1" s="1"/>
  <c r="E34" i="1" l="1"/>
  <c r="F34" i="1" s="1"/>
  <c r="E53" i="1"/>
  <c r="E42" i="1"/>
  <c r="F42" i="1" s="1"/>
  <c r="E31" i="1"/>
  <c r="F31" i="1" s="1"/>
  <c r="E23" i="1"/>
  <c r="F23" i="1" s="1"/>
  <c r="E46" i="1" l="1"/>
  <c r="F46" i="1" s="1"/>
  <c r="F53" i="1"/>
  <c r="E13" i="1"/>
  <c r="F13" i="1" s="1"/>
  <c r="E45" i="1"/>
  <c r="F45" i="1" s="1"/>
  <c r="E67" i="1" l="1"/>
  <c r="E68" i="1" s="1"/>
  <c r="F68" i="1" s="1"/>
  <c r="F67" i="1" l="1"/>
  <c r="F69" i="1"/>
  <c r="H10" i="3"/>
  <c r="H11" i="3"/>
  <c r="H9" i="3"/>
  <c r="I10" i="3"/>
  <c r="J8" i="3"/>
  <c r="J9" i="3"/>
  <c r="J10" i="3"/>
  <c r="J11" i="3"/>
  <c r="D8" i="3"/>
  <c r="D9" i="3"/>
  <c r="D10" i="3"/>
  <c r="D11" i="3"/>
  <c r="D7" i="3"/>
  <c r="F11" i="3"/>
  <c r="G11" i="3" s="1"/>
  <c r="F10" i="3"/>
  <c r="G10" i="3" s="1"/>
  <c r="F9" i="3"/>
  <c r="G9" i="3" s="1"/>
  <c r="F8" i="3"/>
  <c r="G8" i="3" s="1"/>
  <c r="F7" i="3"/>
  <c r="E7" i="3"/>
  <c r="F73" i="1" l="1"/>
  <c r="I9" i="3"/>
  <c r="I11" i="3"/>
  <c r="G7" i="3"/>
  <c r="G12" i="3" s="1"/>
  <c r="F15" i="3"/>
  <c r="J7" i="3"/>
  <c r="H7" i="3"/>
  <c r="H8" i="3"/>
</calcChain>
</file>

<file path=xl/sharedStrings.xml><?xml version="1.0" encoding="utf-8"?>
<sst xmlns="http://schemas.openxmlformats.org/spreadsheetml/2006/main" count="232" uniqueCount="133">
  <si>
    <t>№ п/п</t>
  </si>
  <si>
    <t xml:space="preserve">Наименование показателей </t>
  </si>
  <si>
    <t>Единицы измерения</t>
  </si>
  <si>
    <t>I</t>
  </si>
  <si>
    <t>Затраты на производство товаров и предоставление услуг, всего</t>
  </si>
  <si>
    <t>тыс.тенге</t>
  </si>
  <si>
    <t>в том числе:</t>
  </si>
  <si>
    <t>1.</t>
  </si>
  <si>
    <t>Материальные затраты, всего</t>
  </si>
  <si>
    <t>1.1</t>
  </si>
  <si>
    <t>сырье и материалы</t>
  </si>
  <si>
    <t>1.2</t>
  </si>
  <si>
    <t>1.3</t>
  </si>
  <si>
    <t>ГСМ</t>
  </si>
  <si>
    <t>1.4</t>
  </si>
  <si>
    <t>1.5</t>
  </si>
  <si>
    <t>энергия</t>
  </si>
  <si>
    <t>1.6</t>
  </si>
  <si>
    <t>теплоэнергия покупная</t>
  </si>
  <si>
    <t>2.</t>
  </si>
  <si>
    <t>Затраты на оплату труда, всего</t>
  </si>
  <si>
    <t>2.1</t>
  </si>
  <si>
    <t>заработная плата производственого персонала</t>
  </si>
  <si>
    <t>2.2</t>
  </si>
  <si>
    <t>2.3</t>
  </si>
  <si>
    <t>обязательные профессиональные пенсионные взносы</t>
  </si>
  <si>
    <t>3.</t>
  </si>
  <si>
    <t>Амортизация</t>
  </si>
  <si>
    <t>4.</t>
  </si>
  <si>
    <t xml:space="preserve">Ремонт, всего </t>
  </si>
  <si>
    <t>4.1</t>
  </si>
  <si>
    <t>5</t>
  </si>
  <si>
    <t>5.1</t>
  </si>
  <si>
    <t>5.2</t>
  </si>
  <si>
    <t>услуги по энергетическому обследованию объектов</t>
  </si>
  <si>
    <t>5.3</t>
  </si>
  <si>
    <t>5.4</t>
  </si>
  <si>
    <t>5.5</t>
  </si>
  <si>
    <t>обучение производственного персонала</t>
  </si>
  <si>
    <t>5.6</t>
  </si>
  <si>
    <t>5.7</t>
  </si>
  <si>
    <t>обслуживание ОПУ</t>
  </si>
  <si>
    <t>услуги связи</t>
  </si>
  <si>
    <t>страхование автотранспорта</t>
  </si>
  <si>
    <t>обязательное страхование работников</t>
  </si>
  <si>
    <t>техосмотр автотранспорта</t>
  </si>
  <si>
    <t>6</t>
  </si>
  <si>
    <t>Прочие затраты, всего</t>
  </si>
  <si>
    <t>6.1</t>
  </si>
  <si>
    <t>охрана труда</t>
  </si>
  <si>
    <t>II</t>
  </si>
  <si>
    <t>Расходы периода, всего</t>
  </si>
  <si>
    <t>7.</t>
  </si>
  <si>
    <t>Общие административные расходы, всего</t>
  </si>
  <si>
    <t>7.1</t>
  </si>
  <si>
    <t>заработная плата административного персонала</t>
  </si>
  <si>
    <t>7.2</t>
  </si>
  <si>
    <t>7.3</t>
  </si>
  <si>
    <t>7.4</t>
  </si>
  <si>
    <t>7.5</t>
  </si>
  <si>
    <t>коммунальные услуги</t>
  </si>
  <si>
    <t>услуги банка</t>
  </si>
  <si>
    <t>канцелярские расходы</t>
  </si>
  <si>
    <t>периодическая печать</t>
  </si>
  <si>
    <t>информационные услуги</t>
  </si>
  <si>
    <t>обслуживание оргтехники</t>
  </si>
  <si>
    <t>обслуживание программного обеспечения</t>
  </si>
  <si>
    <t>услуги по разработке структуры и содержания Web - страниц в Интернете</t>
  </si>
  <si>
    <t>почтовые расходы</t>
  </si>
  <si>
    <t>8</t>
  </si>
  <si>
    <t>Расходы на выплату вознаграждений</t>
  </si>
  <si>
    <t>III</t>
  </si>
  <si>
    <t>Всего затрат на предоставление услуг</t>
  </si>
  <si>
    <t>IV</t>
  </si>
  <si>
    <t>V</t>
  </si>
  <si>
    <t>Всего доходов</t>
  </si>
  <si>
    <t>нормативные потери</t>
  </si>
  <si>
    <t>%</t>
  </si>
  <si>
    <t>VI</t>
  </si>
  <si>
    <t>Объемы оказываемых услуг</t>
  </si>
  <si>
    <t>Гкал</t>
  </si>
  <si>
    <t>VII</t>
  </si>
  <si>
    <t>Тариф (без НДС)</t>
  </si>
  <si>
    <t>тенге/Гкал</t>
  </si>
  <si>
    <t>к Правилам формирования тарифов</t>
  </si>
  <si>
    <t>социальный налог и социальные отчисления</t>
  </si>
  <si>
    <t>обязательное социальное медицинское страхование</t>
  </si>
  <si>
    <t>2.4</t>
  </si>
  <si>
    <t xml:space="preserve">ремонт, не приводящий к росту стоимости основных фондов </t>
  </si>
  <si>
    <t>налоги</t>
  </si>
  <si>
    <t>Прочие  расходы</t>
  </si>
  <si>
    <t>обязательный медицинский осмотр сотрудников</t>
  </si>
  <si>
    <t>Доход (РБА*СП)</t>
  </si>
  <si>
    <t>VIII</t>
  </si>
  <si>
    <t>нормативные технические потери</t>
  </si>
  <si>
    <t>теплоэнергия на собственные нужды</t>
  </si>
  <si>
    <t>обязательные пенсионные взносы работодателя</t>
  </si>
  <si>
    <t>7.6</t>
  </si>
  <si>
    <t>7.6.1</t>
  </si>
  <si>
    <t>7.6.2</t>
  </si>
  <si>
    <t>7.6.3</t>
  </si>
  <si>
    <t>7.6.4</t>
  </si>
  <si>
    <t>7.6.5</t>
  </si>
  <si>
    <t>7.6.6</t>
  </si>
  <si>
    <t>7.6.7</t>
  </si>
  <si>
    <t>7.6.8</t>
  </si>
  <si>
    <t>7.6.9</t>
  </si>
  <si>
    <t>7.6.10</t>
  </si>
  <si>
    <t>7.6.11</t>
  </si>
  <si>
    <t>7.6.12</t>
  </si>
  <si>
    <t>2.5</t>
  </si>
  <si>
    <t>ауп амор</t>
  </si>
  <si>
    <t>амор ПП</t>
  </si>
  <si>
    <t>АУП</t>
  </si>
  <si>
    <t>ПП</t>
  </si>
  <si>
    <t>инвест</t>
  </si>
  <si>
    <t>амор</t>
  </si>
  <si>
    <t>прибыль</t>
  </si>
  <si>
    <t>Приложение 1</t>
  </si>
  <si>
    <t>форма 5</t>
  </si>
  <si>
    <t>Отчет об исполнении тарифной сметы на регулируемые  услуги по передаче, распределению и снабжению тепловой энергией г.Абай</t>
  </si>
  <si>
    <t>Индекс: ИТС-1</t>
  </si>
  <si>
    <r>
      <t>Периодичность</t>
    </r>
    <r>
      <rPr>
        <sz val="12"/>
        <rFont val="Times New Roman"/>
        <family val="1"/>
        <charset val="204"/>
      </rPr>
      <t>: годовая</t>
    </r>
  </si>
  <si>
    <r>
      <t>Предоставляют</t>
    </r>
    <r>
      <rPr>
        <sz val="12"/>
        <rFont val="Times New Roman"/>
        <family val="1"/>
        <charset val="204"/>
      </rPr>
      <t>: Товарищество с ограниченной ответственностью "Абайлық жылу жүйелері"</t>
    </r>
  </si>
  <si>
    <r>
      <t>Куда представляется форма:</t>
    </r>
    <r>
      <rPr>
        <sz val="12"/>
        <rFont val="Times New Roman"/>
        <family val="1"/>
        <charset val="204"/>
      </rPr>
      <t xml:space="preserve"> в Комитет по регулированию естественных монополий и защите конкуренции Министерства национальной экономики Республики Казахстан по Карагандинской области</t>
    </r>
  </si>
  <si>
    <r>
      <t xml:space="preserve">Срок предоставления: </t>
    </r>
    <r>
      <rPr>
        <sz val="12"/>
        <rFont val="Times New Roman"/>
        <family val="1"/>
        <charset val="204"/>
      </rPr>
      <t>ежегодно не позднее 1 мая, следующего за отчетным периодом</t>
    </r>
  </si>
  <si>
    <t>Отклонение, в %</t>
  </si>
  <si>
    <t>Причины отклонения</t>
  </si>
  <si>
    <t>Услуги сторонних организаций производственного характера, всего:</t>
  </si>
  <si>
    <t xml:space="preserve">Фактически сложившиеся показатели тарифной сметы за 2025 год </t>
  </si>
  <si>
    <t>Отчетный период    1 полугодие 2025 год</t>
  </si>
  <si>
    <t xml:space="preserve">Предусмотрено в утвержденной тарифной смете </t>
  </si>
  <si>
    <t>Фактические показатели за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</si>
</sst>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\ _₽_-;\-* #,##0.00\ _₽_-;_-* &quot;-&quot;??\ _₽_-;_-@_-"/>
    <numFmt numFmtId="167" formatCode="_-* #,##0.00\ _₸_-;\-* #,##0.00\ _₸_-;_-* &quot;-&quot;??\ _₸_-;_-@_-"/>
    <numFmt numFmtId="168" formatCode="\ * #,##0.00&quot;    &quot;;\-* #,##0.00&quot;    &quot;;\ * \-#&quot;    &quot;;\ @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165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164" fontId="10" fillId="2" borderId="1" xfId="1" applyFont="1" applyFill="1" applyBorder="1" applyAlignment="1" applyProtection="1">
      <alignment horizontal="center" vertical="center" wrapText="1"/>
    </xf>
    <xf numFmtId="164" fontId="12" fillId="2" borderId="1" xfId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left" vertical="center"/>
    </xf>
    <xf numFmtId="164" fontId="10" fillId="2" borderId="1" xfId="1" applyFont="1" applyFill="1" applyBorder="1" applyAlignment="1">
      <alignment horizontal="left" vertical="center"/>
    </xf>
    <xf numFmtId="164" fontId="10" fillId="0" borderId="1" xfId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164" fontId="11" fillId="0" borderId="1" xfId="1" applyFont="1" applyBorder="1" applyAlignment="1">
      <alignment horizontal="left" vertical="center"/>
    </xf>
    <xf numFmtId="164" fontId="11" fillId="2" borderId="1" xfId="1" applyFont="1" applyFill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4" fontId="13" fillId="0" borderId="0" xfId="1" applyFont="1" applyAlignment="1">
      <alignment horizontal="left" vertical="center"/>
    </xf>
    <xf numFmtId="164" fontId="11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7" fontId="10" fillId="0" borderId="1" xfId="2" applyNumberFormat="1" applyFont="1" applyBorder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168" fontId="3" fillId="2" borderId="1" xfId="0" applyNumberFormat="1" applyFont="1" applyFill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right" vertical="center" wrapText="1"/>
    </xf>
    <xf numFmtId="164" fontId="10" fillId="2" borderId="3" xfId="1" applyFont="1" applyFill="1" applyBorder="1" applyAlignment="1">
      <alignment vertical="center"/>
    </xf>
    <xf numFmtId="164" fontId="11" fillId="2" borderId="1" xfId="1" applyFont="1" applyFill="1" applyBorder="1" applyAlignment="1">
      <alignment vertical="center"/>
    </xf>
    <xf numFmtId="164" fontId="10" fillId="2" borderId="1" xfId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168" fontId="13" fillId="2" borderId="1" xfId="0" applyNumberFormat="1" applyFont="1" applyFill="1" applyBorder="1" applyAlignment="1">
      <alignment wrapText="1"/>
    </xf>
    <xf numFmtId="49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 wrapText="1"/>
    </xf>
    <xf numFmtId="49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</cellXfs>
  <cellStyles count="15">
    <cellStyle name="Обычный" xfId="0" builtinId="0"/>
    <cellStyle name="Обычный 12" xfId="8" xr:uid="{A10BA40A-4271-40D5-8882-110B74C2A21D}"/>
    <cellStyle name="Обычный 2" xfId="4" xr:uid="{CBB697A9-C1FA-44E6-8A9C-67FF600D5AB2}"/>
    <cellStyle name="Обычный 2 2" xfId="2" xr:uid="{D5E59469-DE23-4904-9CE4-7AB43A6EE41F}"/>
    <cellStyle name="Обычный 2 2 2" xfId="9" xr:uid="{7C0393CF-ECDA-4413-81A0-6B8AD110C3D3}"/>
    <cellStyle name="Обычный 3" xfId="5" xr:uid="{41CB2DF2-E120-4823-ACFA-427533EA79A5}"/>
    <cellStyle name="Обычный 3 2" xfId="13" xr:uid="{48523739-6D70-4327-BB72-F711D8976E29}"/>
    <cellStyle name="Обычный 3 3 2" xfId="10" xr:uid="{3C94C8BF-05AE-42C1-A6AE-C721882D7AB6}"/>
    <cellStyle name="Обычный 4" xfId="7" xr:uid="{4BA246A8-F2E9-4DA5-9763-73EFEEA540FB}"/>
    <cellStyle name="Обычный 5" xfId="12" xr:uid="{51074ADB-6C0E-4C92-BE53-BF7BD7CDD0F9}"/>
    <cellStyle name="Обычный_Лист1" xfId="3" xr:uid="{CCCFFC72-3C0E-429D-B7C6-C5B32A1AEF69}"/>
    <cellStyle name="Финансовый" xfId="1" builtinId="3"/>
    <cellStyle name="Финансовый 11" xfId="11" xr:uid="{14C14C06-953A-4562-9495-C0F32C12E04F}"/>
    <cellStyle name="Финансовый 2" xfId="6" xr:uid="{FA5EC173-FEFC-4675-A81D-84539E0E749D}"/>
    <cellStyle name="Финансовый 2 2" xfId="14" xr:uid="{3F3875D2-AF2F-4AD5-964D-4D93671E3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rtseva/&#1052;&#1086;&#1080;%20&#1076;&#1086;&#1082;&#1091;&#1084;&#1077;&#1085;&#1090;&#1099;/&#1089;&#1088;&#1077;&#1076;&#1085;&#1077;&#1089;&#1088;&#1086;&#1095;&#1085;&#1099;&#1081;%20&#1090;&#1072;&#1088;&#1080;&#1092;/&#1090;&#1072;&#1073;&#1083;&#1080;&#1094;&#1099;/&#1052;&#1086;&#1080;%20&#1076;&#1086;&#1082;&#1091;&#1084;&#1077;&#1085;&#1090;&#1099;/&#1089;&#1088;&#1077;&#1076;&#1085;&#1077;&#1089;&#1088;&#1086;&#1095;&#1085;&#1099;&#1081;%20&#1090;&#1072;&#1088;&#1080;&#1092;/740/&#1084;&#1086;&#1076;&#1077;&#1083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aws\Documents%20and%20Settings\Asem.Zhumakhmetova\Desktop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\c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ond1\&#1055;&#1083;&#1072;&#1090;&#1080;&#1085;&#1072;%202008\Documents%20and%20Settings\MarlenT\&#1052;&#1086;&#1080;%20&#1076;&#1086;&#1082;&#1091;&#1084;&#1077;&#1085;&#1090;&#1099;\&#1046;&#1086;&#1083;&#1072;&#1084;&#1072;&#1085;&#1086;&#1074;&#1086;&#1081;%20&#1043;.&#1041;\&#1084;&#1072;&#1088;&#1090;\&#1044;&#1080;&#1085;&#1072;&#1084;&#1080;&#1082;&#1072;%20&#1089;-&#1089;&#1090;&#108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CHET2000\jule-september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r1\c\&#1052;&#1086;&#1080;%20&#1076;&#1086;&#1082;&#1091;&#1084;&#1077;&#1085;&#1090;&#1099;\&#1040;&#1085;&#1072;&#1083;&#1080;&#1079;%20&#1079;&#1072;&#1082;&#1083;&#1072;&#1076;&#1086;&#1095;&#1085;&#1099;&#1093;%20&#1088;&#1072;&#1073;&#1086;&#1090;&#1050;&#1085;&#1080;&#1075;&#1072;1&#1040;&#1085;&#1072;&#1083;&#1080;&#1079;%20&#1079;&#1072;&#1082;&#1083;&#1072;&#1076;&#1086;&#1095;&#1085;&#1099;&#1093;%20&#1088;&#1072;&#1073;&#1086;&#109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akhmys\dfs\ifrs\&#1071;&#1053;&#1042;&#1040;&#1056;&#1068;%202007\&#1040;&#1082;&#1073;&#1091;&#1083;&#1072;&#1082;\&#1086;&#1090;&#1095;&#1077;&#1090;%20&#1084;&#1089;&#1092;&#1086;%20&#1079;&#1072;%20&#1103;&#1085;&#1074;&#1072;&#1088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pbc\OTCHET1999\april-june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5\Post\Documents%20and%20Settings\denisb\&#1052;&#1086;&#1080;%20&#1076;&#1086;&#1082;&#1091;&#1084;&#1077;&#1085;&#1090;&#1099;\&#1090;&#1077;&#1082;&#1091;&#1097;&#1080;&#1077;\Docum-06\&#1041;&#1102;&#1076;&#1078;&#1077;&#1090;-&#1077;%20&#1085;&#1072;%202007%20&#1075;\Docum-06\Plan\&#1087;&#1088;&#1086;&#1077;&#1082;&#1090;%20&#1087;&#1083;&#1072;&#1085;&#1072;\Documents%20and%20Settings\almata.KAZAKHMYS\&#1052;&#1086;&#1080;%20&#1076;&#1086;&#1082;&#1091;&#1084;&#1077;&#1085;&#1090;&#1099;\Docum-03\Plan\&#1087;&#1083;&#1072;&#1085;&#1099;%20&#1088;.&#1077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WINDOWS\&#1056;&#1072;&#1073;&#1086;&#1095;&#1080;&#1081;%20&#1089;&#1090;&#1086;&#1083;\&#1041;&#1048;&#1056;&#1046;&#1040;\Gzb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2;&#1080;&#1090;&#1072;&#1083;&#1080;&#1081;\c\&#1056;&#1072;&#1073;&#1086;&#1095;&#1080;&#1077;%20&#1076;&#1086;&#1082;&#1091;&#1084;&#1077;&#1085;&#1090;&#1099;\&#1059;&#1050;%20&#1043;&#1050;&#1055;%20&#1042;&#1086;&#1076;&#1086;&#1082;&#1072;&#1085;&#1072;&#1083;\&#1056;&#1072;&#1073;&#1086;&#1095;&#1080;&#1077;%20&#1090;&#1072;&#1073;&#1083;&#1080;&#1094;&#109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3\c\My%20Documents\&#1060;&#1072;&#1082;&#1090;&#1080;&#1095;&#1077;&#1089;&#1082;&#1072;&#1103;%20%201998&#1075;%20&#1089;&#1084;&#1077;&#1090;&#1072;%20&#1079;&#1072;&#1090;&#1088;&#1072;&#1090;%20&#1074;&#1089;&#1087;&#1086;&#1084;&#1086;&#1075;&#1072;&#1090;.&#1087;&#1088;-&#1074;&#107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2\my%20documents\&#1040;&#1085;&#1072;&#1083;&#1080;&#1079;%20&#1089;&#1077;&#1073;&#1077;&#1089;&#1090;&#1086;&#1080;&#1084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ost/Docum-03/Plan/&#1087;&#1083;&#1072;&#1085;&#1099;%20&#1088;.&#1077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RGINGAZINA\aws\Engagements\KazTransOil\KTO\Documents\KazTransOil\2001\KTO_Madina\Madina\FSL%20ALL\OTHER\KTO_WB_FSL_31.12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ODI\aws\Documents%20and%20Settings\All%20Users\Documents\aws\Engagements\Bogatyr%20Trans%20LLP\IFRS%20%202005\Documents\A5.100_Transformation%20final%20Bogatyr%20trans%2006%2005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USEMBAS\aws\Documents%20and%20Settings\Saken.Madeyev\Desktop\Cost%20of%20produc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LOBKOVA\aws\Documents%20and%20Settings\TeilyanovaB\My%20Documents\Clients\Bogatyr%20Access%20Komir\Sample%20size_BA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rtseva/&#1052;&#1086;&#1080;%20&#1076;&#1086;&#1082;&#1091;&#1084;&#1077;&#1085;&#1090;&#1099;/&#1089;&#1088;&#1077;&#1076;&#1085;&#1077;&#1089;&#1088;&#1086;&#1095;&#1085;&#1099;&#1081;%20&#1090;&#1072;&#1088;&#1080;&#1092;/&#1090;&#1072;&#1073;&#1083;&#1080;&#1094;&#1099;/Disk_D/GAAP/2003/04%20April%202003/Model/UKTETS/Updated%20Templates/Business%2021.08.02/2003%20Altai%20-%20bus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&#1052;&#1072;&#1076;&#1080;&#1085;&#1072;\My%20Documents\Budget\Budget%202006%20Documents%20provided%20by%20Andrew\Production%20data%202006%20v.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88">
          <cell r="F88">
            <v>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KONSOLID"/>
      <sheetName val="TB"/>
      <sheetName val="PR CN"/>
      <sheetName val="Выбор"/>
      <sheetName val="31_aralik"/>
      <sheetName val="PR_CN"/>
      <sheetName val="тара 2000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Índices"/>
      <sheetName val="System"/>
      <sheetName val="Parameters"/>
      <sheetName val="SBM Reserve"/>
      <sheetName val="2_5_Календарь"/>
      <sheetName val="X-rates"/>
      <sheetName val="preferred"/>
      <sheetName val="const"/>
      <sheetName val="Version"/>
      <sheetName val="PYTB"/>
      <sheetName val="July_03_Pg8"/>
      <sheetName val="SMSTemp"/>
      <sheetName val="Deep Water International"/>
      <sheetName val="Статьи"/>
      <sheetName val="Cash Flow Summ"/>
      <sheetName val="Maintenance"/>
      <sheetName val="Debt"/>
      <sheetName val="Pre Tax  Output"/>
      <sheetName val="Tax Output"/>
      <sheetName val="Op Assumps"/>
      <sheetName val="Revenue"/>
      <sheetName val="AFE's  By Afe"/>
      <sheetName val="AFE's__By_Afe"/>
      <sheetName val="ао"/>
      <sheetName val="B-4"/>
      <sheetName val="B_4"/>
      <sheetName val="Summary"/>
      <sheetName val="LISTS"/>
      <sheetName val="EQUIPMENT TYPE"/>
      <sheetName val="WBS"/>
      <sheetName val="Перечень связанных сторон"/>
      <sheetName val="curve"/>
      <sheetName val="Общие начальные данные"/>
      <sheetName val="6674-первонач"/>
      <sheetName val="Список документов"/>
      <sheetName val="Balance sheet proof"/>
      <sheetName val="CIT.mar-09"/>
      <sheetName val="DT CIT rec"/>
      <sheetName val=""/>
      <sheetName val="ОборБалФормОтч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ДД"/>
      <sheetName val="Depr"/>
      <sheetName val="справочники"/>
      <sheetName val="CPIF"/>
      <sheetName val="S"/>
      <sheetName val="U5.1_Расшифровка по 650 стр."/>
      <sheetName val="Data"/>
      <sheetName val="4НК"/>
      <sheetName val="Налоги"/>
      <sheetName val="78"/>
      <sheetName val="PP&amp;E mvt for 2003"/>
      <sheetName val="Balance Sheet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Movement"/>
      <sheetName val="14-Jan"/>
      <sheetName val="rollforward"/>
      <sheetName val="N"/>
      <sheetName val="CONB001A_010_30"/>
      <sheetName val="Отч приб"/>
      <sheetName val="Формат"/>
      <sheetName val="Câmbio - 97"/>
      <sheetName val="FES"/>
      <sheetName val="ТМЗ-6"/>
      <sheetName val="4"/>
      <sheetName val="Mvnt"/>
      <sheetName val="Disclosure"/>
      <sheetName val="FX rates"/>
      <sheetName val="Investments - consolidation"/>
      <sheetName val="Selection"/>
      <sheetName val="2"/>
      <sheetName val="Assumption"/>
      <sheetName val="Notes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EBITDA"/>
      <sheetName val="LMining work"/>
      <sheetName val="CA Sheet"/>
      <sheetName val="J1"/>
      <sheetName val="std tabel"/>
      <sheetName val="Settings"/>
      <sheetName val="A"/>
      <sheetName val="Orl2 Code"/>
      <sheetName val="Orl3 Code"/>
      <sheetName val="MV"/>
      <sheetName val="FFE"/>
      <sheetName val="CrYrAssumptions"/>
      <sheetName val="тара_2000"/>
      <sheetName val="Assump"/>
      <sheetName val="Сириус"/>
      <sheetName val="2 спец затраты-себестоимость"/>
      <sheetName val="Inventory Count Sheet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Гр5(о)"/>
      <sheetName val="BILAN"/>
      <sheetName val="Rev"/>
      <sheetName val="31_aralik1"/>
      <sheetName val="PR_CN1"/>
      <sheetName val="GAAP_TB_31_12_01__detail_p&amp;l"/>
      <sheetName val="SBM_Reserve"/>
      <sheetName val="Deep_Water_International"/>
      <sheetName val="Cash_Flow_Summ"/>
      <sheetName val="Pre_Tax__Output"/>
      <sheetName val="Tax_Output"/>
      <sheetName val="Op_Assumps"/>
      <sheetName val="AFE's__By_Afe1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01.10"/>
      <sheetName val="02.10"/>
      <sheetName val="03.10"/>
      <sheetName val="04.10"/>
      <sheetName val="05.10"/>
      <sheetName val="06.10"/>
      <sheetName val="Keys"/>
      <sheetName val="Параметры"/>
      <sheetName val="1. Ввод"/>
      <sheetName val="2. Макроэкономика"/>
      <sheetName val="4.Нормативы"/>
      <sheetName val="3. Расчеты"/>
      <sheetName val="ВСДС_1 (MAIN)"/>
      <sheetName val="Excess Calc"/>
      <sheetName val="2006 AJE RJE"/>
      <sheetName val="Reconciliations"/>
      <sheetName val="G&amp;A (2)"/>
      <sheetName val="Prices &amp; Tariffs"/>
      <sheetName val="бензин по авто"/>
      <sheetName val="Currency SWAPs"/>
      <sheetName val="Перечень работ"/>
      <sheetName val="FAB별"/>
      <sheetName val="Добычанефти4"/>
      <sheetName val="поставкасравн13"/>
      <sheetName val="31.12.08-.31.01.09"/>
      <sheetName val="план"/>
      <sheetName val="Россия-экспорт"/>
      <sheetName val="перекрестка"/>
      <sheetName val="Sensitivity&amp;analysis"/>
      <sheetName val="WACC RF (real)"/>
      <sheetName val="Movements"/>
      <sheetName val="График погаш_займов и __ АТФ"/>
      <sheetName val="Master"/>
      <sheetName val="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AFE's  By Afe"/>
      <sheetName val="31_aralik"/>
      <sheetName val="AFE's__By_Afe"/>
      <sheetName val="Índices"/>
      <sheetName val="Summary"/>
      <sheetName val="LISTS"/>
      <sheetName val="EQUIPMENT TYPE"/>
      <sheetName val="WBS"/>
      <sheetName val="System"/>
      <sheetName val="PYTB"/>
      <sheetName val="July_03_Pg8"/>
      <sheetName val="SMSTemp"/>
      <sheetName val="Deep Water International"/>
      <sheetName val="тара 2000"/>
      <sheetName val="Статьи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ао"/>
      <sheetName val="Parameters"/>
      <sheetName val="Cash Flow Summ"/>
      <sheetName val="Maintenance"/>
      <sheetName val="Debt"/>
      <sheetName val="Pre Tax  Output"/>
      <sheetName val="Tax Output"/>
      <sheetName val="Op Assumps"/>
      <sheetName val="Revenue"/>
      <sheetName val="B-4"/>
      <sheetName val="B_4"/>
      <sheetName val="2_5_Календарь"/>
      <sheetName val="SBM Reserve"/>
      <sheetName val="X-rates"/>
      <sheetName val="Перечень связанных сторон"/>
      <sheetName val="curve"/>
      <sheetName val="Const"/>
      <sheetName val="Общие начальные данные"/>
      <sheetName val="preferred"/>
      <sheetName val="6674-первонач"/>
      <sheetName val="Список документов"/>
      <sheetName val="Balance sheet proof"/>
      <sheetName val="CIT.mar-09"/>
      <sheetName val="DT CIT rec"/>
      <sheetName val="Version"/>
      <sheetName val=""/>
      <sheetName val="ОборБалФормОтч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ДД"/>
      <sheetName val="Depr"/>
      <sheetName val="справочники"/>
      <sheetName val="CPIF"/>
      <sheetName val="S"/>
      <sheetName val="U5.1_Расшифровка по 650 стр."/>
      <sheetName val="78"/>
      <sheetName val="Data"/>
      <sheetName val="4НК"/>
      <sheetName val="Налоги"/>
      <sheetName val="PP&amp;E mvt for 2003"/>
      <sheetName val="Balance Sheet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Movement"/>
      <sheetName val="rollforward"/>
      <sheetName val="Отч приб"/>
      <sheetName val="14-Jan"/>
      <sheetName val="Формат"/>
      <sheetName val="Câmbio - 97"/>
      <sheetName val="FES"/>
      <sheetName val="ТМЗ-6"/>
      <sheetName val="4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Assumption"/>
      <sheetName val="31_aralik1"/>
      <sheetName val="Deep_Water_International"/>
      <sheetName val="тара_2000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CrYrAssumptions"/>
      <sheetName val="Assump"/>
      <sheetName val="Сириус"/>
      <sheetName val="Гр5(о)"/>
      <sheetName val="Prices &amp; Tariffs"/>
      <sheetName val="ВСДС_1 (MAIN)"/>
      <sheetName val="Excess Calc"/>
      <sheetName val="Notes"/>
      <sheetName val="1. Ввод"/>
      <sheetName val="2. Макроэкономика"/>
      <sheetName val="4.Нормативы"/>
      <sheetName val="3. Расчеты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BILAN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2006 AJE RJE"/>
      <sheetName val="Reconciliations"/>
      <sheetName val="G&amp;A (2)"/>
      <sheetName val="EBITDA"/>
      <sheetName val="бензин по авто"/>
      <sheetName val="2 спец затраты-себестоимость"/>
      <sheetName val="Inventory Count Sheet"/>
      <sheetName val="план"/>
      <sheetName val="Россия-экспорт"/>
      <sheetName val="перекрестка"/>
      <sheetName val="Sensitivity&amp;analysis"/>
      <sheetName val="WACC RF (real)"/>
      <sheetName val="Movements"/>
      <sheetName val="прочие"/>
      <sheetName val="Project Detail Inputs"/>
      <sheetName val="Register"/>
      <sheetName val="VAT 2004"/>
      <sheetName val="Sum Statement"/>
      <sheetName val="01.10"/>
      <sheetName val="02.10"/>
      <sheetName val="03.10"/>
      <sheetName val="04.10"/>
      <sheetName val="05.10"/>
      <sheetName val="06.10"/>
      <sheetName val="Доходы 06"/>
      <sheetName val="Rev"/>
      <sheetName val="EXR"/>
      <sheetName val="Currency SWAPs"/>
      <sheetName val="Добычанефти4"/>
      <sheetName val="поставкасравн13"/>
      <sheetName val="FAB별"/>
      <sheetName val="Prelim Cost"/>
      <sheetName val="MAKINE99"/>
      <sheetName val="31.12.08-.31.01.09"/>
      <sheetName val="Перечень работ"/>
      <sheetName val="Cover"/>
      <sheetName val="График погаш_займов и __ АТ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амика"/>
      <sheetName val="Динамика с-сти"/>
    </sheetNames>
    <definedNames>
      <definedName name="HILH" refersTo="#ССЫЛКА!"/>
      <definedName name="kjh" refersTo="#ССЫЛКА!"/>
      <definedName name="lkj" refersTo="#ССЫЛКА!"/>
      <definedName name="Макрос1" refersTo="#ССЫЛКА!"/>
      <definedName name="тмз" refersTo="#ССЫЛКА!"/>
    </defined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Содержание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Cost 99v98"/>
      <sheetName val="SMSTemp"/>
      <sheetName val="??????"/>
      <sheetName val="Kolommen_balans"/>
      <sheetName val="TB"/>
      <sheetName val="PR CN"/>
      <sheetName val="3НК"/>
      <sheetName val="L&amp;E"/>
      <sheetName val="SCR O&amp;M"/>
      <sheetName val="Master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InvoiceList"/>
      <sheetName val="std tabel"/>
      <sheetName val="Settings"/>
      <sheetName val="Cover"/>
      <sheetName val="Prelim Cost"/>
      <sheetName val="8"/>
      <sheetName val="IS"/>
      <sheetName val="BS"/>
      <sheetName val="P-11 strecht "/>
      <sheetName val=""/>
      <sheetName val="ïîñòàâêà ñðàâí13"/>
      <sheetName val="постоянные затраты"/>
      <sheetName val="Final"/>
      <sheetName val="исп.см."/>
      <sheetName val="Приложение"/>
      <sheetName val="Main_Menu"/>
      <sheetName val="31_12_03"/>
      <sheetName val="Reference_#'s"/>
      <sheetName val="Major_Maint"/>
      <sheetName val="PR_CN"/>
      <sheetName val="Dank"/>
      <sheetName val="PNL"/>
      <sheetName val="Indizes"/>
      <sheetName val="TTG Financials KZT"/>
      <sheetName val="Альтерн.варианты"/>
      <sheetName val="Slurry"/>
      <sheetName val="Sample"/>
      <sheetName val="Region i"/>
      <sheetName val="Denmark"/>
      <sheetName val="model"/>
      <sheetName val="ндс"/>
      <sheetName val="cus_HK1033"/>
      <sheetName val="56_1"/>
      <sheetName val="5R"/>
      <sheetName val="Input"/>
      <sheetName val="fes"/>
      <sheetName val="SUMMARY"/>
      <sheetName val="проект2002"/>
    </sheetNames>
    <sheetDataSet>
      <sheetData sheetId="0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Описание"/>
      <sheetName val="Анализ"/>
      <sheetName val="B-4"/>
      <sheetName val="Проек_расх"/>
      <sheetName val="Проч_расх_"/>
      <sheetName val="Catalogue"/>
      <sheetName val="KCC"/>
      <sheetName val="прочие"/>
      <sheetName val="SETUP"/>
      <sheetName val="ФОИ-Сен25.12"/>
      <sheetName val="Concentrate"/>
      <sheetName val="Excess Calc Payroll"/>
      <sheetName val="finbal10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Форма2"/>
      <sheetName val="US Dollar 2003"/>
      <sheetName val="SDR 2003"/>
      <sheetName val=""/>
      <sheetName val="#511BkRec"/>
      <sheetName val="#511-DEC97"/>
      <sheetName val="#511-SEPT97"/>
      <sheetName val="#511-OCT97"/>
      <sheetName val="#511-NOV97"/>
      <sheetName val="Hidden"/>
      <sheetName val="FIYATLAR"/>
      <sheetName val="Consolidator Inputs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  <sheetName val="Предпосылки"/>
      <sheetName val="Anlagevermögen"/>
      <sheetName val="Выбор"/>
      <sheetName val="Prelim Cost"/>
      <sheetName val="P-11 strecht "/>
      <sheetName val="Grouplist"/>
      <sheetName val="1БК"/>
      <sheetName val="Settings"/>
      <sheetName val="Опции"/>
      <sheetName val="Проект"/>
      <sheetName val="3НК"/>
      <sheetName val="threshold table"/>
      <sheetName val="MAGN"/>
      <sheetName val="Flash Report SDC(EUR)"/>
      <sheetName val="Indizes"/>
      <sheetName val="FS Nis"/>
      <sheetName val="1. General Inputs"/>
      <sheetName val="PNL"/>
      <sheetName val="Sample"/>
      <sheetName val="Свод за 2008г"/>
      <sheetName val="Данные"/>
      <sheetName val="Sheet1"/>
      <sheetName val="Горячее_водоснабжение_лет"/>
      <sheetName val="Горячее_водоснабжение_зим"/>
      <sheetName val="ЯНВАРЬ"/>
      <sheetName val="FS-97"/>
      <sheetName val="Свод"/>
      <sheetName val="Объем"/>
      <sheetName val="План пр-ва"/>
      <sheetName val="MAIN"/>
      <sheetName val="ïîñòàâêà ñðàâí13"/>
      <sheetName val="fes"/>
      <sheetName val="AG621N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3">
          <cell r="A3">
            <v>101</v>
          </cell>
        </row>
      </sheetData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>
        <row r="3">
          <cell r="A3">
            <v>101</v>
          </cell>
        </row>
      </sheetData>
      <sheetData sheetId="43">
        <row r="3">
          <cell r="A3">
            <v>101</v>
          </cell>
        </row>
      </sheetData>
      <sheetData sheetId="44">
        <row r="3">
          <cell r="A3">
            <v>101</v>
          </cell>
        </row>
      </sheetData>
      <sheetData sheetId="45">
        <row r="3">
          <cell r="A3">
            <v>101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кл. работ"/>
      <sheetName val="Анализ закл. работ (2)"/>
      <sheetName val="Анализ закл. работ (3)"/>
      <sheetName val="Анализ закл_ работ"/>
      <sheetName val="Анализ закладочных работКнига1А"/>
      <sheetName val="Статьи"/>
      <sheetName val="X-rates"/>
      <sheetName val="Sum Statement"/>
      <sheetName val="Revenue"/>
      <sheetName val="База"/>
      <sheetName val="const"/>
      <sheetName val="Чувствительность"/>
      <sheetName val="Изменение_оборотных_средств"/>
      <sheetName val="capex "/>
      <sheetName val=""/>
      <sheetName val="Inputs"/>
      <sheetName val="_RISK Correlations"/>
      <sheetName val="BSUSD"/>
      <sheetName val="BSKZT"/>
      <sheetName val="IS$"/>
      <sheetName val="Repair 2009"/>
      <sheetName val="CF$"/>
      <sheetName val="Option 0"/>
      <sheetName val="Details"/>
      <sheetName val="ОХР"/>
      <sheetName val="KCC"/>
      <sheetName val="menu"/>
      <sheetName val="SCR O&amp;M"/>
      <sheetName val="KAZAK RECO ST 99"/>
      <sheetName val="PFT Chapter"/>
      <sheetName val="Info"/>
      <sheetName val="Устойчивость"/>
      <sheetName val="январь"/>
      <sheetName val="Customize Your Loan Manager"/>
      <sheetName val="Invoicing"/>
      <sheetName val="Lookup"/>
      <sheetName val="DRILL"/>
      <sheetName val="Profit &amp; Loss Tot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2_9"/>
      <sheetName val="3"/>
      <sheetName val="3а"/>
      <sheetName val="3_1"/>
      <sheetName val="4"/>
      <sheetName val="4а"/>
      <sheetName val="4_1"/>
      <sheetName val="4_2"/>
      <sheetName val="4_3"/>
      <sheetName val="4_10"/>
      <sheetName val="6_1"/>
      <sheetName val="6_3"/>
      <sheetName val="9"/>
      <sheetName val="9_1"/>
      <sheetName val="9_2"/>
      <sheetName val="9_1 нов"/>
      <sheetName val="9_2 нов"/>
      <sheetName val="расчет НПФ"/>
      <sheetName val="расчет СН"/>
      <sheetName val="расчет соцстрах"/>
      <sheetName val="расчет ИПН"/>
      <sheetName val="11_4"/>
      <sheetName val="13"/>
      <sheetName val="1_2"/>
      <sheetName val="2_1"/>
      <sheetName val="2_2"/>
      <sheetName val="2_3"/>
      <sheetName val="2_4"/>
      <sheetName val="2_5"/>
      <sheetName val="2_6"/>
      <sheetName val="2_7"/>
      <sheetName val="2_8"/>
      <sheetName val="3б"/>
      <sheetName val="3_2"/>
      <sheetName val="3_7"/>
      <sheetName val="4_4"/>
      <sheetName val="4_6"/>
      <sheetName val="4_6а"/>
      <sheetName val="4_7"/>
      <sheetName val="4_9"/>
      <sheetName val="4_12"/>
      <sheetName val="4_13"/>
      <sheetName val="5_1"/>
      <sheetName val="5_1а"/>
      <sheetName val="5_1б"/>
      <sheetName val="6_2"/>
      <sheetName val="9 а"/>
      <sheetName val="10"/>
      <sheetName val="10_1"/>
      <sheetName val="11"/>
      <sheetName val="11_2"/>
      <sheetName val="11_3"/>
      <sheetName val="11_4 а"/>
      <sheetName val="12"/>
      <sheetName val="12_1 "/>
      <sheetName val="12_2"/>
      <sheetName val="13_4 "/>
      <sheetName val="13_5"/>
      <sheetName val="19"/>
      <sheetName val="20"/>
      <sheetName val="Список документов"/>
      <sheetName val="Перечень связанных сторон"/>
      <sheetName val="Чувствительность"/>
      <sheetName val="Анализ закл. работ"/>
      <sheetName val="9_1_нов"/>
      <sheetName val="9_2_нов"/>
      <sheetName val="расчет_НПФ"/>
      <sheetName val="расчет_СН"/>
      <sheetName val="расчет_соцстрах"/>
      <sheetName val="расчет_ИПН"/>
      <sheetName val="9_а"/>
      <sheetName val="11_4_а"/>
      <sheetName val="12_1_"/>
      <sheetName val="13_4_"/>
      <sheetName val="Список_документов"/>
      <sheetName val="Перечень_связанных_сторон"/>
      <sheetName val="Статьи"/>
      <sheetName val="Общие начальные данные"/>
      <sheetName val="Currency _ Location Sheet "/>
      <sheetName val="Inventory"/>
      <sheetName val="Калькуляция"/>
      <sheetName val="Contents"/>
      <sheetName val="Non IC Input"/>
      <sheetName val="Sum Statement"/>
      <sheetName val="Revenue"/>
      <sheetName val="ЯНВАРЬ"/>
      <sheetName val="ГРЭС"/>
      <sheetName val="отчет мсфо за январь"/>
      <sheetName val="НЗП Ag"/>
      <sheetName val="prices"/>
      <sheetName val="VLOOKUP"/>
      <sheetName val="INPUTMASTER"/>
      <sheetName val="Project Proforma"/>
      <sheetName val="Capital"/>
      <sheetName val="Prod Stats"/>
      <sheetName val="Prod Value"/>
      <sheetName val="Tax"/>
      <sheetName val="Отопление"/>
      <sheetName val="Вентиляция"/>
      <sheetName val="110kV Power"/>
      <sheetName val="Loan Amortization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Settings"/>
      <sheetName val="PBC_Cut-off"/>
      <sheetName val="Выбор"/>
      <sheetName val="Product Assumptions"/>
      <sheetName val="Product_Assumptions"/>
      <sheetName val="July_03_Pg8"/>
      <sheetName val="Budget"/>
      <sheetName val="Prices"/>
      <sheetName val="cant sim"/>
      <sheetName val="PLAC"/>
      <sheetName val="Счет-ф"/>
      <sheetName val="Перечень связанных сторон"/>
      <sheetName val="#ССЫЛКА"/>
      <sheetName val="CPI"/>
      <sheetName val="Anlagevermögen"/>
      <sheetName val="XLR_NoRangeSheet"/>
      <sheetName val="Планы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Лист3"/>
      <sheetName val="SMSTemp"/>
      <sheetName val="std tabel"/>
      <sheetName val="fish"/>
      <sheetName val="Links"/>
      <sheetName val="Lead"/>
      <sheetName val="Store"/>
      <sheetName val="Статьи"/>
      <sheetName val="26.Prepaid expenses"/>
      <sheetName val="GAAP TB 30.09.01  detail p&amp;l"/>
      <sheetName val="FSL KZT"/>
      <sheetName val="02"/>
      <sheetName val="Anlageverm_gen"/>
      <sheetName val="W-60"/>
      <sheetName val="ЦентрЗатр"/>
      <sheetName val="ЕдИзм"/>
      <sheetName val="Предпр"/>
      <sheetName val="KCC"/>
      <sheetName val="1997 fin. res."/>
      <sheetName val="ОборБалФормОтч"/>
      <sheetName val="2.2 ОтклОТМ"/>
      <sheetName val="1.3.2 ОТМ"/>
      <sheetName val="Перечень"/>
      <sheetName val="Post Frac"/>
      <sheetName val="IPR"/>
      <sheetName val="System"/>
      <sheetName val="CaratPrévisions "/>
      <sheetName val="CaratRM99Division "/>
      <sheetName val="CaratRMDivision"/>
      <sheetName val="CaratRSBDivision"/>
      <sheetName val="Cover sheet"/>
      <sheetName val="Горячее_водоснабжение_лет"/>
      <sheetName val="Горячее_водоснабжение_зим"/>
      <sheetName val="Charts"/>
      <sheetName val="Выбор сценария"/>
      <sheetName val="Структура группы"/>
      <sheetName val="Securities"/>
      <sheetName val="Valuation"/>
      <sheetName val="Read me first"/>
      <sheetName val="BS_h&amp;p"/>
      <sheetName val="GLC_Market Approach"/>
      <sheetName val="DCF_CAPM_old"/>
      <sheetName val="drivers"/>
      <sheetName val="Fin_Investments"/>
      <sheetName val="WorkCap"/>
      <sheetName val="IS_h&amp;p"/>
      <sheetName val="$ IS"/>
      <sheetName val="Макро-прогноз"/>
      <sheetName val="DataSource_MA"/>
      <sheetName val="Hidden1"/>
      <sheetName val="Sch17  Guarantees"/>
      <sheetName val="Калькуляция"/>
      <sheetName val="Product_Assumptions1"/>
      <sheetName val="Перечень_связанных_сторон"/>
      <sheetName val="cant_sim"/>
      <sheetName val="Анализ_закл__работ"/>
      <sheetName val="std_tabel"/>
      <sheetName val="3_3__Inventories"/>
      <sheetName val="26_Prepaid_expenses"/>
      <sheetName val="GAAP_TB_30_09_01__detail_p&amp;l"/>
      <sheetName val="FSL_KZT"/>
      <sheetName val="Post_Frac"/>
      <sheetName val="Выбор_сценария"/>
      <sheetName val="Структура_группы"/>
      <sheetName val="CaratPrévisions_"/>
      <sheetName val="CaratRM99Division_"/>
      <sheetName val="2_2_ОтклОТМ"/>
      <sheetName val="1_3_2_ОТМ"/>
      <sheetName val="Set-up"/>
      <sheetName val="X-rates"/>
      <sheetName val="CRUDE 2008"/>
      <sheetName val="UnadjBS"/>
      <sheetName val="Table"/>
      <sheetName val="N101 "/>
      <sheetName val="A4-1&amp;2"/>
      <sheetName val="Cover_sheet"/>
      <sheetName val="ianvari"/>
      <sheetName val="reference #'s"/>
      <sheetName val="U5.1_Расшифровка по 650 стр."/>
      <sheetName val="rosetti"/>
      <sheetName val="1997_fin__res_"/>
      <sheetName val="CRUDE_2008"/>
      <sheetName val="N101_"/>
      <sheetName val="Basic-Engineering"/>
      <sheetName val="Cost 99v98"/>
      <sheetName val="Ставки на технику"/>
      <sheetName val="std_tabel1"/>
      <sheetName val="26_Prepaid_expenses1"/>
      <sheetName val="GAAP_TB_30_09_01__detail_p&amp;l1"/>
      <sheetName val="Product_Assumptions2"/>
      <sheetName val="Перечень_связанных_сторон1"/>
      <sheetName val="cant_sim1"/>
      <sheetName val="Анализ_закл__работ1"/>
      <sheetName val="3_3__Inventories1"/>
      <sheetName val="FSL_KZT1"/>
      <sheetName val="Post_Frac1"/>
      <sheetName val="Выбор_сценария1"/>
      <sheetName val="Структура_группы1"/>
      <sheetName val="CaratPrévisions_1"/>
      <sheetName val="CaratRM99Division_1"/>
      <sheetName val="2_2_ОтклОТМ1"/>
      <sheetName val="1_3_2_ОТМ1"/>
      <sheetName val="Cover_sheet1"/>
      <sheetName val="1997_fin__res_1"/>
      <sheetName val="Read_me_first1"/>
      <sheetName val="GLC_Market_Approach1"/>
      <sheetName val="$_IS1"/>
      <sheetName val="Read_me_first"/>
      <sheetName val="GLC_Market_Approach"/>
      <sheetName val="$_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Содержание"/>
      <sheetName val="SMSTemp"/>
      <sheetName val="o"/>
      <sheetName val="PYTB"/>
      <sheetName val="Проек_расх"/>
      <sheetName val="Cost 99v98"/>
      <sheetName val="Форма2"/>
      <sheetName val="Production_Ref Q-1-3"/>
      <sheetName val="Production_ref_Q4"/>
      <sheetName val="Resources"/>
      <sheetName val="A3-100"/>
      <sheetName val="Все виды материалов D`1-18"/>
      <sheetName val="Inputs"/>
      <sheetName val="Общие начальные данные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GAAP TB 30.08.01  detail p&amp;l"/>
      <sheetName val="1"/>
      <sheetName val="2.2 ОтклОТМ"/>
      <sheetName val="1.3.2 ОТМ"/>
      <sheetName val="Предпр"/>
      <sheetName val="ЦентрЗатр"/>
      <sheetName val="ЕдИзм"/>
      <sheetName val="Present"/>
      <sheetName val="ЯНВАРЬ"/>
      <sheetName val="DATA"/>
      <sheetName val="#ССЫЛКА"/>
      <sheetName val="N_SVOD"/>
      <sheetName val="??????"/>
      <sheetName val="ОДТ и ГЦТ"/>
      <sheetName val="I. Прогноз доходов"/>
      <sheetName val="Channels"/>
      <sheetName val="Precios"/>
      <sheetName val="april-june99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Dim lists"/>
      <sheetName val="DT"/>
      <sheetName val="reference #'s"/>
      <sheetName val="Summary Type 2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Индексы"/>
      <sheetName val="Drop List References"/>
      <sheetName val="PIT&amp;PP(2)"/>
      <sheetName val="april-june99.xls"/>
      <sheetName val="Расчет2000Прямой"/>
      <sheetName val="Time"/>
      <sheetName val="Дата"/>
      <sheetName val="АКТИВЫ_ПАССИВЫ"/>
      <sheetName val="XLR_NoRangeSheet"/>
      <sheetName val="прил-1"/>
      <sheetName val="Лист1"/>
      <sheetName val="References"/>
      <sheetName val="FA_Movement_Kyrg"/>
      <sheetName val="Общие_начальные_данные"/>
      <sheetName val="ОДТ_и_ГЦТ"/>
      <sheetName val="I__Прогноз_доходов"/>
      <sheetName val="Sales-COS"/>
      <sheetName val="UnadjBS"/>
      <sheetName val="Assumptions"/>
      <sheetName val="123100 O&amp;G Assets"/>
      <sheetName val="Budget"/>
      <sheetName val="Book Adjustments"/>
      <sheetName val="расчеты"/>
      <sheetName val="данные"/>
      <sheetName val="Financial ratios А3"/>
      <sheetName val="Код_ГТМ"/>
      <sheetName val="Резервы"/>
      <sheetName val="Const"/>
      <sheetName val="цены на уд_"/>
      <sheetName val="цены по защите"/>
      <sheetName val="MAIN"/>
      <sheetName val="бух_стр_"/>
      <sheetName val="KAZAK RECO ST 99"/>
      <sheetName val="Debt"/>
      <sheetName val="Instruction"/>
      <sheetName val="1NK"/>
      <sheetName val="Отгрузка бенз. с НПЗ РК"/>
      <sheetName val="Info"/>
      <sheetName val="all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3">
          <cell r="A3">
            <v>101</v>
          </cell>
        </row>
      </sheetData>
      <sheetData sheetId="48">
        <row r="3">
          <cell r="A3">
            <v>101</v>
          </cell>
        </row>
      </sheetData>
      <sheetData sheetId="49">
        <row r="3">
          <cell r="A3">
            <v>101</v>
          </cell>
        </row>
      </sheetData>
      <sheetData sheetId="50">
        <row r="3">
          <cell r="A3">
            <v>101</v>
          </cell>
        </row>
      </sheetData>
      <sheetData sheetId="51">
        <row r="3">
          <cell r="A3">
            <v>101</v>
          </cell>
        </row>
      </sheetData>
      <sheetData sheetId="52">
        <row r="3">
          <cell r="A3">
            <v>101</v>
          </cell>
        </row>
      </sheetData>
      <sheetData sheetId="53">
        <row r="3">
          <cell r="A3">
            <v>101</v>
          </cell>
        </row>
      </sheetData>
      <sheetData sheetId="54">
        <row r="3">
          <cell r="A3">
            <v>101</v>
          </cell>
        </row>
      </sheetData>
      <sheetData sheetId="55">
        <row r="3">
          <cell r="A3">
            <v>101</v>
          </cell>
        </row>
      </sheetData>
      <sheetData sheetId="56">
        <row r="3">
          <cell r="A3">
            <v>101</v>
          </cell>
        </row>
      </sheetData>
      <sheetData sheetId="57">
        <row r="3">
          <cell r="A3">
            <v>101</v>
          </cell>
        </row>
      </sheetData>
      <sheetData sheetId="58">
        <row r="3">
          <cell r="A3">
            <v>101</v>
          </cell>
        </row>
      </sheetData>
      <sheetData sheetId="59">
        <row r="3">
          <cell r="A3">
            <v>101</v>
          </cell>
        </row>
      </sheetData>
      <sheetData sheetId="60">
        <row r="3">
          <cell r="A3">
            <v>101</v>
          </cell>
        </row>
      </sheetData>
      <sheetData sheetId="61">
        <row r="3">
          <cell r="A3">
            <v>101</v>
          </cell>
        </row>
      </sheetData>
      <sheetData sheetId="62">
        <row r="3">
          <cell r="A3">
            <v>101</v>
          </cell>
        </row>
      </sheetData>
      <sheetData sheetId="63">
        <row r="3">
          <cell r="A3">
            <v>101</v>
          </cell>
        </row>
      </sheetData>
      <sheetData sheetId="64">
        <row r="3">
          <cell r="A3">
            <v>101</v>
          </cell>
        </row>
      </sheetData>
      <sheetData sheetId="65">
        <row r="3">
          <cell r="A3">
            <v>101</v>
          </cell>
        </row>
      </sheetData>
      <sheetData sheetId="66">
        <row r="3">
          <cell r="A3">
            <v>101</v>
          </cell>
        </row>
      </sheetData>
      <sheetData sheetId="67">
        <row r="3">
          <cell r="A3">
            <v>101</v>
          </cell>
        </row>
      </sheetData>
      <sheetData sheetId="68">
        <row r="3">
          <cell r="A3">
            <v>101</v>
          </cell>
        </row>
      </sheetData>
      <sheetData sheetId="69">
        <row r="3">
          <cell r="A3">
            <v>101</v>
          </cell>
        </row>
      </sheetData>
      <sheetData sheetId="70">
        <row r="3">
          <cell r="A3">
            <v>101</v>
          </cell>
        </row>
      </sheetData>
      <sheetData sheetId="71">
        <row r="3">
          <cell r="A3">
            <v>101</v>
          </cell>
        </row>
      </sheetData>
      <sheetData sheetId="72">
        <row r="3">
          <cell r="A3">
            <v>101</v>
          </cell>
        </row>
      </sheetData>
      <sheetData sheetId="73"/>
      <sheetData sheetId="74"/>
      <sheetData sheetId="75"/>
      <sheetData sheetId="76">
        <row r="3">
          <cell r="A3">
            <v>101</v>
          </cell>
        </row>
      </sheetData>
      <sheetData sheetId="77"/>
      <sheetData sheetId="78">
        <row r="3">
          <cell r="A3">
            <v>101</v>
          </cell>
        </row>
      </sheetData>
      <sheetData sheetId="79"/>
      <sheetData sheetId="80"/>
      <sheetData sheetId="81">
        <row r="3">
          <cell r="A3">
            <v>101</v>
          </cell>
        </row>
      </sheetData>
      <sheetData sheetId="82" refreshError="1"/>
      <sheetData sheetId="83" refreshError="1"/>
      <sheetData sheetId="84" refreshError="1"/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Лист17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Лист16"/>
      <sheetName val="Лист18"/>
      <sheetName val="Const"/>
      <sheetName val="Статьи"/>
      <sheetName val="Currency _ Location Sheet "/>
      <sheetName val="Перечень связанных сторон"/>
      <sheetName val="СР1 сцен."/>
      <sheetName val="Ам. ВЦМ "/>
      <sheetName val="База"/>
      <sheetName val="Анализ закл. работ"/>
      <sheetName val="планы р.е."/>
      <sheetName val="8_NPV_1"/>
      <sheetName val="PYTB"/>
      <sheetName val="Лист3"/>
      <sheetName val="S в шихте (3)"/>
      <sheetName val="S в наборке концентратов"/>
      <sheetName val="ао_драг"/>
      <sheetName val="свод_драг"/>
      <sheetName val="ВАЮЗЖР_Год"/>
      <sheetName val="АО_ЖЦМ"/>
      <sheetName val="ЖГОК_МХК_БГОК_м_-_ц"/>
      <sheetName val="Год_ЖГОК_МХК_БГОК"/>
      <sheetName val="Перечень_связанных_сторон"/>
      <sheetName val="СР1_сцен_"/>
      <sheetName val="Ам__ВЦМ_"/>
      <sheetName val="Currency___Location_Sheet_"/>
      <sheetName val="Анализ_закл__работ"/>
      <sheetName val="планы_р_е_"/>
      <sheetName val="S_в_шихте_(3)"/>
      <sheetName val="S_в_наборке_концентратов"/>
      <sheetName val="Mine Gen"/>
      <sheetName val="Constr, Op &amp; Fin Assmp"/>
      <sheetName val="Op Assmp"/>
      <sheetName val="Drawdown"/>
      <sheetName val="Debt Service"/>
      <sheetName val="Tax &amp; Depreciation"/>
      <sheetName val="Tax"/>
      <sheetName val="Outputs"/>
      <sheetName val="Construction"/>
      <sheetName val="Project Data"/>
      <sheetName val="MODEL INPUTS"/>
      <sheetName val="SHELL"/>
      <sheetName val="Finance &amp; Economic Data"/>
      <sheetName val="Finance data"/>
      <sheetName val="Statements"/>
      <sheetName val="Inputs"/>
      <sheetName val="Owners Costs"/>
      <sheetName val="Plant Operations"/>
      <sheetName val="Debt"/>
      <sheetName val="Operating Cash flow"/>
      <sheetName val="Summary"/>
      <sheetName val="Cash Flow &amp; Coverages"/>
      <sheetName val="DEVELOPMENT COST"/>
      <sheetName val="MACRS"/>
      <sheetName val="Debt_Mkt_Value"/>
      <sheetName val="P &amp; L"/>
      <sheetName val="Return"/>
      <sheetName val="драги"/>
      <sheetName val="Параметры"/>
      <sheetName val="отв.шл. 2013г."/>
      <sheetName val="XREF"/>
      <sheetName val="Производство прн"/>
      <sheetName val="справочно"/>
      <sheetName val="_RISK Correlations"/>
      <sheetName val="Variables"/>
      <sheetName val="скала"/>
      <sheetName val="ШПТ"/>
      <sheetName val="ЦЗ"/>
      <sheetName val="Справочник причин"/>
      <sheetName val="СВОД"/>
      <sheetName val="Лист1"/>
      <sheetName val="_Summary"/>
      <sheetName val="US Dollar 2003"/>
      <sheetName val="SDR 2003"/>
      <sheetName val="ГПК поддержание"/>
      <sheetName val="Потребители"/>
      <sheetName val="EQUIPMENT TYPE"/>
      <sheetName val="набор 11.07.17г."/>
      <sheetName val="набор 01.01.18г."/>
      <sheetName val="settings"/>
      <sheetName val="март детально"/>
      <sheetName val="ИФ"/>
      <sheetName val="РБУ"/>
      <sheetName val="Перечень вып.сп."/>
      <sheetName val="Op Assumps"/>
      <sheetName val="Cash Flow Summ"/>
      <sheetName val="Maintenance"/>
      <sheetName val="Pre Tax  Output"/>
      <sheetName val="Tax Output"/>
      <sheetName val="Revenue"/>
      <sheetName val="НЗП Си"/>
      <sheetName val="COS"/>
      <sheetName val="Лист"/>
      <sheetName val="System"/>
      <sheetName val="Общие началь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SMSTemp"/>
      <sheetName val="31_aralik"/>
      <sheetName val="Deep Water International"/>
      <sheetName val="тара 2000"/>
      <sheetName val="Статьи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Balance sheet proof"/>
      <sheetName val="CIT.mar-09"/>
      <sheetName val="DT CIT rec"/>
      <sheetName val="Version"/>
      <sheetName val=""/>
      <sheetName val="ОборБалФормОтч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ДД"/>
      <sheetName val="Depr"/>
      <sheetName val="справочники"/>
      <sheetName val="CPIF"/>
      <sheetName val="S"/>
      <sheetName val="U5.1_Расшифровка по 650 стр."/>
      <sheetName val="78"/>
      <sheetName val="Data"/>
      <sheetName val="4НК"/>
      <sheetName val="Налоги"/>
      <sheetName val="PP&amp;E mvt for 2003"/>
      <sheetName val="Balance Sheet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Movement"/>
      <sheetName val="rollforward"/>
      <sheetName val="Отч приб"/>
      <sheetName val="14-Jan"/>
      <sheetName val="Формат"/>
      <sheetName val="Câmbio - 97"/>
      <sheetName val="FES"/>
      <sheetName val="ТМЗ-6"/>
      <sheetName val="4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CrYrAssumptions"/>
      <sheetName val="тара_2000"/>
      <sheetName val="Assump"/>
      <sheetName val="Сириус"/>
      <sheetName val="Assumption"/>
      <sheetName val="31_aralik1"/>
      <sheetName val="Deep_Water_International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ВСДС_1 (MAIN)"/>
      <sheetName val="Excess Calc"/>
      <sheetName val="Notes"/>
      <sheetName val="1. Ввод"/>
      <sheetName val="2. Макроэкономика"/>
      <sheetName val="4.Нормативы"/>
      <sheetName val="3. Расчеты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Гр5(о)"/>
      <sheetName val="BILAN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2006 AJE RJE"/>
      <sheetName val="Reconciliations"/>
      <sheetName val="G&amp;A (2)"/>
      <sheetName val="EBITDA"/>
      <sheetName val="Prices &amp; Tariffs"/>
      <sheetName val="бензин по авто"/>
      <sheetName val="2 спец затраты-себестоимость"/>
      <sheetName val="Inventory Count Sheet"/>
      <sheetName val="план"/>
      <sheetName val="Россия-экспорт"/>
      <sheetName val="перекрестка"/>
      <sheetName val="Sensitivity&amp;analysis"/>
      <sheetName val="WACC RF (real)"/>
      <sheetName val="Movements"/>
      <sheetName val="Register"/>
      <sheetName val="VAT 2004"/>
      <sheetName val="Sum Statement"/>
      <sheetName val="Доходы 06"/>
      <sheetName val="Rev"/>
      <sheetName val="EXR"/>
      <sheetName val="01.10"/>
      <sheetName val="02.10"/>
      <sheetName val="03.10"/>
      <sheetName val="04.10"/>
      <sheetName val="05.10"/>
      <sheetName val="06.10"/>
      <sheetName val="Currency SWAPs"/>
      <sheetName val="Добычанефти4"/>
      <sheetName val="поставкасравн13"/>
      <sheetName val="FAB별"/>
      <sheetName val="Prelim Cost"/>
      <sheetName val="MAKINE99"/>
      <sheetName val="31.12.08-.31.01.09"/>
      <sheetName val="Перечень работ"/>
      <sheetName val="Cover"/>
      <sheetName val="NEW KAZAKH"/>
      <sheetName val="прочие"/>
      <sheetName val="График погаш_займов и __ АТФ"/>
      <sheetName val="Project Detail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о"/>
      <sheetName val="Parameters"/>
      <sheetName val="31_aralik"/>
      <sheetName val="TB"/>
      <sheetName val="Перечень связанных сторон"/>
      <sheetName val="curve"/>
      <sheetName val="Const"/>
      <sheetName val="Debt"/>
      <sheetName val="X-rates"/>
      <sheetName val="PYTB"/>
      <sheetName val="July_03_Pg8"/>
      <sheetName val="SMSTemp"/>
      <sheetName val="Deep Water International"/>
      <sheetName val="тара 2000"/>
      <sheetName val="Статьи"/>
      <sheetName val="KONSOLID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Cash Flow Summ"/>
      <sheetName val="Maintenance"/>
      <sheetName val="Pre Tax  Output"/>
      <sheetName val="Tax Output"/>
      <sheetName val="Op Assumps"/>
      <sheetName val="Revenue"/>
      <sheetName val="B-4"/>
      <sheetName val="B_4"/>
      <sheetName val="Índices"/>
      <sheetName val="System"/>
      <sheetName val="2_5_Календарь"/>
      <sheetName val="SBM Reserve"/>
      <sheetName val="Summary"/>
      <sheetName val="LISTS"/>
      <sheetName val="EQUIPMENT TYPE"/>
      <sheetName val="WBS"/>
      <sheetName val="preferred"/>
      <sheetName val="Общие начальные данные"/>
      <sheetName val="6674-первонач"/>
      <sheetName val="Список документов"/>
      <sheetName val="Balance sheet proof"/>
      <sheetName val="CIT.mar-09"/>
      <sheetName val="DT CIT rec"/>
      <sheetName val="Version"/>
      <sheetName val=""/>
      <sheetName val="ОборБалФормОтч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ДД"/>
      <sheetName val="Depr"/>
      <sheetName val="справочники"/>
      <sheetName val="CPIF"/>
      <sheetName val="S"/>
      <sheetName val="U5.1_Расшифровка по 650 стр."/>
      <sheetName val="Анализ закл. работ"/>
      <sheetName val="78"/>
      <sheetName val="Data"/>
      <sheetName val="4НК"/>
      <sheetName val="Налоги"/>
      <sheetName val="PP&amp;E mvt for 2003"/>
      <sheetName val="Balance Sheet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Movement"/>
      <sheetName val="rollforward"/>
      <sheetName val="Отч приб"/>
      <sheetName val="14-Jan"/>
      <sheetName val="Формат"/>
      <sheetName val="Câmbio - 97"/>
      <sheetName val="FES"/>
      <sheetName val="ТМЗ-6"/>
      <sheetName val="4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Assumption"/>
      <sheetName val="31_aralik1"/>
      <sheetName val="Deep_Water_International"/>
      <sheetName val="тара_2000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CrYrAssumptions"/>
      <sheetName val="Assump"/>
      <sheetName val="Сириус"/>
      <sheetName val="ВСДС_1 (MAIN)"/>
      <sheetName val="Excess Calc"/>
      <sheetName val="Notes"/>
      <sheetName val="1. Ввод"/>
      <sheetName val="2. Макроэкономика"/>
      <sheetName val="4.Нормативы"/>
      <sheetName val="3. Расчеты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Гр5(о)"/>
      <sheetName val="BILAN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2006 AJE RJE"/>
      <sheetName val="Reconciliations"/>
      <sheetName val="G&amp;A (2)"/>
      <sheetName val="бензин по авто"/>
      <sheetName val="EBITDA"/>
      <sheetName val="Prices &amp; Tariffs"/>
      <sheetName val="2 спец затраты-себестоимость"/>
      <sheetName val="Inventory Count Sheet"/>
      <sheetName val="план"/>
      <sheetName val="Россия-экспорт"/>
      <sheetName val="перекрестка"/>
      <sheetName val="Sensitivity&amp;analysis"/>
      <sheetName val="WACC RF (re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Д РАП"/>
      <sheetName val="ао"/>
      <sheetName val="ЯНВАРЬ"/>
      <sheetName val="ТД_РАП"/>
      <sheetName val="3.3. Inventories"/>
      <sheetName val="Debt"/>
      <sheetName val="Const"/>
      <sheetName val="KAR10"/>
      <sheetName val="Контакты"/>
      <sheetName val="Форма2"/>
      <sheetName val="curve"/>
      <sheetName val="Анализ закл. работ"/>
      <sheetName val="Parameters"/>
      <sheetName val="Gzb_1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Статьи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ДДСАБ"/>
      <sheetName val="ДДСККБ"/>
      <sheetName val="АФ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  <sheetName val="Intercompany transactions"/>
      <sheetName val="Исх"/>
      <sheetName val="Перечень связанных сторон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курсы"/>
      <sheetName val="OS"/>
      <sheetName val="Product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Движение финансов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Criterion Range"/>
      <sheetName val="1450"/>
      <sheetName val="Tickmarks"/>
      <sheetName val="Бонды стр.341"/>
      <sheetName val="project proforma"/>
      <sheetName val="Sum Statement"/>
      <sheetName val="capital"/>
      <sheetName val="prod stats"/>
      <sheetName val="prod value"/>
      <sheetName val="tax"/>
      <sheetName val="Master Daten"/>
      <sheetName val="DCF"/>
      <sheetName val="Forecast"/>
      <sheetName val="ввод-вывод ОС авг2004- 2005"/>
      <sheetName val="Технический"/>
      <sheetName val="Откл. по фин. рез"/>
      <sheetName val="Добыча нефти4"/>
      <sheetName val="факс(2005-20гг.)"/>
      <sheetName val="Налоги"/>
      <sheetName val="12НК"/>
      <sheetName val="Cash flows - PBC"/>
      <sheetName val="FA register"/>
      <sheetName val="Kas FA Movement"/>
      <sheetName val="Добычанефти4"/>
      <sheetName val="поставкасравн13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C-Total Market"/>
      <sheetName val="I-Demand Drivers"/>
      <sheetName val="2008 ГСМ"/>
      <sheetName val="канц"/>
      <sheetName val="Плата за загрязнение "/>
      <sheetName val="Типограф"/>
      <sheetName val="GAAP TB 31.12.01  detail p&amp;l"/>
      <sheetName val="Бюдж-тенге"/>
      <sheetName val="b-4"/>
      <sheetName val="Бюджет"/>
      <sheetName val="июль ппд(факт)"/>
      <sheetName val="25.07.08г (2)"/>
      <sheetName val="Проект2002"/>
      <sheetName val="Historical cost"/>
      <sheetName val="пассоб"/>
      <sheetName val="Inventory"/>
      <sheetName val="Storage"/>
      <sheetName val="NTA adjustment calc"/>
      <sheetName val="13А ГЭП-анализ"/>
      <sheetName val="Нормативы"/>
      <sheetName val="п 15"/>
      <sheetName val="ОборБалФормОтч"/>
      <sheetName val="Hidden"/>
      <sheetName val="сводУМЗ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CoA"/>
      <sheetName val="TBA"/>
      <sheetName val="Mine Gen"/>
      <sheetName val="REPO Deals"/>
      <sheetName val="34-38.2"/>
      <sheetName val="Training Plan Template"/>
      <sheetName val="Note 13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calc"/>
      <sheetName val="Индексы"/>
      <sheetName val="X-rates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>
        <row r="1">
          <cell r="A1">
            <v>0</v>
          </cell>
        </row>
      </sheetData>
      <sheetData sheetId="90">
        <row r="1">
          <cell r="A1">
            <v>0</v>
          </cell>
        </row>
      </sheetData>
      <sheetData sheetId="91">
        <row r="1">
          <cell r="A1">
            <v>0</v>
          </cell>
        </row>
      </sheetData>
      <sheetData sheetId="92">
        <row r="1">
          <cell r="A1">
            <v>0</v>
          </cell>
        </row>
      </sheetData>
      <sheetData sheetId="93">
        <row r="1">
          <cell r="A1">
            <v>0</v>
          </cell>
        </row>
      </sheetData>
      <sheetData sheetId="94">
        <row r="1">
          <cell r="A1">
            <v>0</v>
          </cell>
        </row>
      </sheetData>
      <sheetData sheetId="95">
        <row r="1">
          <cell r="A1">
            <v>0</v>
          </cell>
        </row>
      </sheetData>
      <sheetData sheetId="96">
        <row r="1">
          <cell r="A1">
            <v>0</v>
          </cell>
        </row>
      </sheetData>
      <sheetData sheetId="97">
        <row r="1">
          <cell r="A1">
            <v>0</v>
          </cell>
        </row>
      </sheetData>
      <sheetData sheetId="98">
        <row r="1">
          <cell r="A1">
            <v>0</v>
          </cell>
        </row>
      </sheetData>
      <sheetData sheetId="99">
        <row r="1">
          <cell r="A1">
            <v>0</v>
          </cell>
        </row>
      </sheetData>
      <sheetData sheetId="100">
        <row r="1">
          <cell r="A1">
            <v>0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>
            <v>0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вычеты"/>
      <sheetName val=" приход ОС"/>
      <sheetName val="671 ТМЗ"/>
      <sheetName val="671 услуги"/>
      <sheetName val="Ремонт по СФ"/>
      <sheetName val="сч 633"/>
      <sheetName val="Сомн.треб общие"/>
      <sheetName val="сч. 331 прил "/>
      <sheetName val="сомнительные обяз"/>
      <sheetName val="СФ с нарушениями прил"/>
      <sheetName val="списанные обяз-ва"/>
      <sheetName val="декл и пров. прил7"/>
      <sheetName val="Разр НДС  в зачёт прил 6"/>
      <sheetName val="гл.кн и проверка сч 633"/>
      <sheetName val="декл"/>
      <sheetName val="Дон. НДС по спис. ОС"/>
      <sheetName val="сч. 687"/>
      <sheetName val="СФ с нарушениями прил 5"/>
      <sheetName val="НДС по ТМЗ не прдпр. прил. 3"/>
      <sheetName val="искжен период"/>
      <sheetName val="договора купли-продажи"/>
      <sheetName val="гл. кн и ж-о прил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БУ"/>
      <sheetName val="ЖДЦ"/>
      <sheetName val="Крепь"/>
      <sheetName val="Пилорама"/>
      <sheetName val="Столярка"/>
      <sheetName val="СМУ(УКР,РБУ,АБЗ)"/>
      <sheetName val="СМУ(УКР)"/>
      <sheetName val="АБЗ"/>
      <sheetName val="ОТК"/>
      <sheetName val="КиПиА"/>
      <sheetName val="Химлаборатория"/>
      <sheetName val="РСА"/>
      <sheetName val="Охрана"/>
      <sheetName val="Закладка"/>
      <sheetName val="Добыча"/>
      <sheetName val="ЗТО"/>
      <sheetName val="УСО"/>
      <sheetName val="База"/>
      <sheetName val="Debt"/>
      <sheetName val="PYTB"/>
      <sheetName val="Лист3"/>
      <sheetName val="МЭМР"/>
      <sheetName val="прогноз"/>
      <sheetName val="ао"/>
      <sheetName val="Рез_т"/>
      <sheetName val="Фактическая  1998г смета затрат"/>
      <sheetName val="Рез-т"/>
      <sheetName val="цена"/>
      <sheetName val="Перечень связанных сторон"/>
      <sheetName val="Шаблон"/>
      <sheetName val="Рентгенлаборатория"/>
      <sheetName val="ЯНВАРЬ"/>
      <sheetName val="INFO"/>
      <sheetName val="Осн. параметры"/>
      <sheetName val="Объемы"/>
      <sheetName val="АА"/>
      <sheetName val="Сводная по цехам"/>
      <sheetName val="Форма2"/>
      <sheetName val="Факт"/>
      <sheetName val="Калькуляция"/>
      <sheetName val="Потребители"/>
      <sheetName val="DATA"/>
      <sheetName val="КУР"/>
      <sheetName val="Фактическая__1998г_смета_затрат"/>
      <sheetName val="Перечень_связанных_сторон"/>
      <sheetName val="Сомн.треб общие"/>
      <sheetName val="Бюджет 2018"/>
      <sheetName val="Обучение сотрудников"/>
      <sheetName val="Ком. расходы"/>
      <sheetName val="вход.параметры"/>
      <sheetName val="project proforma"/>
      <sheetName val="Sum Statement"/>
      <sheetName val="capital"/>
      <sheetName val="prod stats"/>
      <sheetName val="prod value"/>
      <sheetName val="tax"/>
      <sheetName val="Parameters"/>
      <sheetName val="ФИНПЛАН"/>
      <sheetName val="pft chapter"/>
      <sheetName val="U5.1_Расшифровка по 650 стр."/>
      <sheetName val="план"/>
      <sheetName val="Россия-экспорт"/>
      <sheetName val="rozvaha"/>
      <sheetName val="КлассНТМК"/>
      <sheetName val="MAIN_page"/>
      <sheetName val="устойчивость"/>
      <sheetName val="2 Параметры"/>
      <sheetName val="14 Итоги"/>
      <sheetName val="credit"/>
      <sheetName val="КлассЗСМК"/>
      <sheetName val="rem"/>
      <sheetName val="Заявки"/>
      <sheetName val="Источники"/>
      <sheetName val="ЗСМК-ЕАХ"/>
      <sheetName val="model"/>
      <sheetName val="БДДС month (ф)"/>
      <sheetName val="БДДС month (п)"/>
      <sheetName val="станции дороги"/>
      <sheetName val="wacc"/>
      <sheetName val="system"/>
      <sheetName val="Control"/>
      <sheetName val="US Dollar 2003"/>
      <sheetName val="SDR 2003"/>
      <sheetName val="Общая_информация"/>
    </sheetNames>
    <sheetDataSet>
      <sheetData sheetId="0" refreshError="1">
        <row r="4">
          <cell r="X4">
            <v>103.9</v>
          </cell>
        </row>
      </sheetData>
      <sheetData sheetId="1">
        <row r="4">
          <cell r="X4">
            <v>103.9</v>
          </cell>
        </row>
      </sheetData>
      <sheetData sheetId="2">
        <row r="4">
          <cell r="X4">
            <v>103.9</v>
          </cell>
        </row>
      </sheetData>
      <sheetData sheetId="3">
        <row r="4">
          <cell r="X4">
            <v>103.9</v>
          </cell>
        </row>
      </sheetData>
      <sheetData sheetId="4">
        <row r="4">
          <cell r="X4">
            <v>103.9</v>
          </cell>
        </row>
      </sheetData>
      <sheetData sheetId="5">
        <row r="4">
          <cell r="X4">
            <v>103.9</v>
          </cell>
        </row>
      </sheetData>
      <sheetData sheetId="6">
        <row r="4">
          <cell r="X4">
            <v>103.9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Крепь"/>
      <sheetName val="Пилорама"/>
      <sheetName val="Столярка"/>
      <sheetName val="СМУ(УКР,РБУ,АБЗ для Тяна)"/>
      <sheetName val="СМУ(УКР,РБУ,АБЗ)"/>
      <sheetName val="УКР"/>
      <sheetName val="РБУ"/>
      <sheetName val="АБЗ"/>
      <sheetName val="Сети и подстанции"/>
      <sheetName val="Турбокомпрессорная"/>
      <sheetName val="Электротехнический"/>
      <sheetName val="Промкотельная"/>
      <sheetName val="Водоснабжение"/>
      <sheetName val="Промводоснабжение"/>
      <sheetName val="Очистные  сооружения"/>
      <sheetName val="ОСШВ"/>
      <sheetName val="Энергоцех(сводная)"/>
      <sheetName val="ЖДЦ"/>
      <sheetName val="Выбор цеха"/>
      <sheetName val="Справочник "/>
      <sheetName val="Шаблон (2)"/>
      <sheetName val="Шаблон"/>
      <sheetName val="Копия шаблона"/>
      <sheetName val="Шаблон (3)"/>
      <sheetName val="Промкотельная (2)"/>
      <sheetName val="Очистные сооружения"/>
      <sheetName val="Очистные шахтных вод"/>
      <sheetName val="СМУ"/>
      <sheetName val="Модуль1"/>
      <sheetName val="10 пост-пер  год, кв"/>
      <sheetName val="Статьи"/>
      <sheetName val="ЯНВАРЬ"/>
      <sheetName val="Экспл_ запасы"/>
      <sheetName val="Пром_ запасы"/>
      <sheetName val="_RISK Correlations"/>
      <sheetName val="X-rates"/>
      <sheetName val="Затраты"/>
      <sheetName val="Проводки'02"/>
      <sheetName val="PYTB"/>
      <sheetName val="База"/>
      <sheetName val="Дефл"/>
      <sheetName val="ОСВ"/>
      <sheetName val="Краткоср. КЗ"/>
      <sheetName val="Закупки металлов"/>
      <sheetName val="data"/>
      <sheetName val="Экспл. запасы"/>
      <sheetName val="Пром. запасы"/>
      <sheetName val="Cost 99v98"/>
      <sheetName val="Лист3"/>
      <sheetName val="МЭМР"/>
      <sheetName val="прогноз"/>
      <sheetName val="CurRates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3.3. Inventories"/>
      <sheetName val="Slides"/>
      <sheetName val="Рез_т"/>
      <sheetName val="Диаграмма Ганта"/>
      <sheetName val="БМЗ"/>
      <sheetName val="УМК"/>
      <sheetName val="УМК СНГ"/>
      <sheetName val="ПЦ"/>
      <sheetName val="ПЦ СНГ"/>
      <sheetName val="ээ"/>
      <sheetName val="ээСНГ"/>
      <sheetName val="Пояснения"/>
      <sheetName val="Пояснения СНГ"/>
      <sheetName val="Анализ себестоимости"/>
      <sheetName val="N_SVOD"/>
      <sheetName val="ГПК поддержание"/>
      <sheetName val="поставка сравн13"/>
      <sheetName val="Справочники"/>
      <sheetName val="Калькуляция"/>
      <sheetName val="MEF 2004"/>
      <sheetName val="оппв"/>
      <sheetName val="Контрагенты"/>
      <sheetName val="БДР-42 А"/>
      <sheetName val="Rev"/>
      <sheetName val="БДР-28А"/>
      <sheetName val="pft chapter"/>
      <sheetName val="база1"/>
      <sheetName val="db2002"/>
      <sheetName val="РВ_Сентябрь"/>
      <sheetName val="KCC"/>
    </sheetNames>
    <sheetDataSet>
      <sheetData sheetId="0">
        <row r="1">
          <cell r="G1">
            <v>0</v>
          </cell>
        </row>
      </sheetData>
      <sheetData sheetId="1">
        <row r="1">
          <cell r="G1">
            <v>0</v>
          </cell>
        </row>
      </sheetData>
      <sheetData sheetId="2">
        <row r="1">
          <cell r="G1">
            <v>0</v>
          </cell>
        </row>
      </sheetData>
      <sheetData sheetId="3">
        <row r="1">
          <cell r="G1">
            <v>0</v>
          </cell>
        </row>
      </sheetData>
      <sheetData sheetId="4">
        <row r="1">
          <cell r="G1">
            <v>0</v>
          </cell>
        </row>
      </sheetData>
      <sheetData sheetId="5">
        <row r="1">
          <cell r="G1">
            <v>0</v>
          </cell>
        </row>
      </sheetData>
      <sheetData sheetId="6">
        <row r="1">
          <cell r="G1">
            <v>0</v>
          </cell>
        </row>
      </sheetData>
      <sheetData sheetId="7">
        <row r="1">
          <cell r="G1">
            <v>0</v>
          </cell>
        </row>
      </sheetData>
      <sheetData sheetId="8">
        <row r="1">
          <cell r="G1">
            <v>0</v>
          </cell>
        </row>
      </sheetData>
      <sheetData sheetId="9">
        <row r="1">
          <cell r="G1">
            <v>0</v>
          </cell>
        </row>
      </sheetData>
      <sheetData sheetId="10">
        <row r="1">
          <cell r="G1">
            <v>0</v>
          </cell>
        </row>
      </sheetData>
      <sheetData sheetId="11">
        <row r="1">
          <cell r="G1">
            <v>0</v>
          </cell>
        </row>
      </sheetData>
      <sheetData sheetId="12">
        <row r="1">
          <cell r="G1">
            <v>0</v>
          </cell>
        </row>
      </sheetData>
      <sheetData sheetId="13">
        <row r="1">
          <cell r="G1">
            <v>0</v>
          </cell>
        </row>
      </sheetData>
      <sheetData sheetId="14">
        <row r="1">
          <cell r="G1">
            <v>0</v>
          </cell>
        </row>
      </sheetData>
      <sheetData sheetId="15">
        <row r="1">
          <cell r="G1">
            <v>0</v>
          </cell>
        </row>
      </sheetData>
      <sheetData sheetId="16">
        <row r="1">
          <cell r="G1">
            <v>0</v>
          </cell>
        </row>
      </sheetData>
      <sheetData sheetId="17">
        <row r="1">
          <cell r="G1">
            <v>0</v>
          </cell>
        </row>
      </sheetData>
      <sheetData sheetId="18">
        <row r="1">
          <cell r="G1">
            <v>0</v>
          </cell>
        </row>
      </sheetData>
      <sheetData sheetId="19">
        <row r="1">
          <cell r="G1">
            <v>0</v>
          </cell>
        </row>
      </sheetData>
      <sheetData sheetId="20">
        <row r="1">
          <cell r="G1">
            <v>0</v>
          </cell>
        </row>
      </sheetData>
      <sheetData sheetId="21">
        <row r="1">
          <cell r="G1">
            <v>0</v>
          </cell>
        </row>
      </sheetData>
      <sheetData sheetId="22">
        <row r="1">
          <cell r="G1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">
          <cell r="G1">
            <v>0</v>
          </cell>
        </row>
      </sheetData>
      <sheetData sheetId="69">
        <row r="1">
          <cell r="G1">
            <v>0</v>
          </cell>
        </row>
      </sheetData>
      <sheetData sheetId="70">
        <row r="1">
          <cell r="G1">
            <v>0</v>
          </cell>
        </row>
      </sheetData>
      <sheetData sheetId="71">
        <row r="1">
          <cell r="G1">
            <v>0</v>
          </cell>
        </row>
      </sheetData>
      <sheetData sheetId="72">
        <row r="1">
          <cell r="G1">
            <v>0</v>
          </cell>
        </row>
      </sheetData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t0_name"/>
      <sheetName val="s"/>
      <sheetName val="ЯНВАРЬ"/>
      <sheetName val="Справочник"/>
      <sheetName val="База"/>
      <sheetName val="СписокТЭП"/>
      <sheetName val="поставка сравн13"/>
      <sheetName val="Форма2"/>
      <sheetName val="справка"/>
      <sheetName val="TB Atai excel"/>
      <sheetName val="KAR10"/>
      <sheetName val="Контакты"/>
      <sheetName val="скала"/>
      <sheetName val="Sum Statement"/>
      <sheetName val="март детально"/>
      <sheetName val="OBL_CRED_30-06-97.XLS"/>
      <sheetName val="T6.200"/>
      <sheetName val="1 класс"/>
      <sheetName val="2 класс"/>
      <sheetName val="3 класс"/>
      <sheetName val="4 класс"/>
      <sheetName val="5 класс"/>
      <sheetName val="\\KZWKHASENOVGA\aws\Documents a"/>
      <sheetName val="РБУ"/>
      <sheetName val="ввод-вывод ОС авг2004- 2005"/>
      <sheetName val="XLR_NoRangeSheet"/>
      <sheetName val="предприятия"/>
      <sheetName val="Лв 1715 (сб)"/>
      <sheetName val="ИзменяемыеДанные"/>
      <sheetName val="ДДСАБ"/>
      <sheetName val="ДДСККБ"/>
      <sheetName val="P&amp;L"/>
      <sheetName val="Provisions"/>
      <sheetName val="SMSTemp"/>
      <sheetName val="МО 0012"/>
      <sheetName val="д.7.001"/>
      <sheetName val="СЦЕНАРН УСЛ"/>
      <sheetName val="Статьи"/>
      <sheetName val="10Cash"/>
      <sheetName val="СПгнг"/>
      <sheetName val="Rollforward"/>
      <sheetName val="класс"/>
      <sheetName val="#ССЫЛКА"/>
      <sheetName val="FES"/>
      <sheetName val="из сем"/>
      <sheetName val="Пр3"/>
      <sheetName val="ниигкр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Cash CCI Detail"/>
      <sheetName val="N-200.1"/>
      <sheetName val="N-500.1"/>
      <sheetName val="Добыча нефти4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"/>
      <sheetName val="Hidden"/>
      <sheetName val="Исходные"/>
      <sheetName val="Debt"/>
      <sheetName val="ценник ТЭК 28.09.2020"/>
      <sheetName val="Limit"/>
      <sheetName val="тариф"/>
      <sheetName val="\USER\MANAT\CREDITY\REGION\ARHI"/>
      <sheetName val="#REF!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TB"/>
      <sheetName val="PR CN"/>
      <sheetName val="TMP"/>
      <sheetName val="Profit &amp; Loss Total"/>
      <sheetName val="1 (2)"/>
      <sheetName val="Анализ закл. работ"/>
      <sheetName val="прочие"/>
      <sheetName val="Форма1"/>
      <sheetName val="Способ закупки"/>
      <sheetName val="13 NGDO"/>
      <sheetName val="Сверка"/>
      <sheetName val="EXR"/>
      <sheetName val="Вход.данные"/>
      <sheetName val="доп.дан."/>
      <sheetName val="НДПИ"/>
      <sheetName val="Цеховые"/>
      <sheetName val="3.3.31."/>
      <sheetName val="Haul cons"/>
      <sheetName val="\A\USER\MANAT\CREDITY\REGION\AR"/>
      <sheetName val="1. Ввод"/>
      <sheetName val="мэпп2"/>
      <sheetName val="Code Trans"/>
      <sheetName val="Const"/>
      <sheetName val="Старая форма"/>
      <sheetName val="ФОТ"/>
      <sheetName val="ИП 2019_перех на 2020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Лист17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Лист16"/>
      <sheetName val="Лист18"/>
      <sheetName val="Ам. ВЦ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B-1"/>
      <sheetName val="B-2"/>
      <sheetName val="B-3"/>
      <sheetName val="B-4"/>
      <sheetName val="B-5"/>
      <sheetName val="B-6"/>
      <sheetName val="C"/>
      <sheetName val="C-1"/>
      <sheetName val="C-2"/>
      <sheetName val="D-1"/>
      <sheetName val="D-2"/>
      <sheetName val="UV"/>
      <sheetName val="U-3"/>
      <sheetName val="U-4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FES"/>
      <sheetName val="A"/>
      <sheetName val="B-7"/>
      <sheetName val="U-1"/>
      <sheetName val="U-2"/>
      <sheetName val="U4.100 711"/>
      <sheetName val="Статьи"/>
      <sheetName val="Actuals Input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A-20"/>
      <sheetName val="Gas1999"/>
      <sheetName val="Содержание"/>
      <sheetName val="DATA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  <sheetName val="вход.данные"/>
      <sheetName val="январь "/>
      <sheetName val="февраль"/>
      <sheetName val="март "/>
      <sheetName val="апрель"/>
      <sheetName val="май"/>
      <sheetName val="июнь"/>
      <sheetName val="июль "/>
      <sheetName val="август"/>
      <sheetName val="2 мес."/>
      <sheetName val="3 мес."/>
      <sheetName val="4 мес."/>
      <sheetName val="5 мес."/>
      <sheetName val="сентябрь"/>
      <sheetName val="октябрь"/>
      <sheetName val="6 мес. "/>
      <sheetName val="7 мес."/>
      <sheetName val="8 мес."/>
      <sheetName val="9 мес."/>
      <sheetName val=" ПУ07200 тыс.тг."/>
      <sheetName val="Расшифровка"/>
      <sheetName val="15.7 Страхов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 rates"/>
      <sheetName val="A2.2 OAR"/>
      <sheetName val="A4.4.cons_04.03"/>
      <sheetName val="A4.100 - TS 2004"/>
      <sheetName val="Cash Flow_2004"/>
      <sheetName val="O.750_DTL _Audited Actual"/>
      <sheetName val="O.750_DTL _Audited per Books"/>
      <sheetName val="FS disclosures"/>
      <sheetName val="O.760_DTL _Audited PD"/>
      <sheetName val="ES"/>
      <sheetName val="ЯНВАРЬ"/>
      <sheetName val="Cost 99v98"/>
      <sheetName val="КЦМ-Акбастау (2)"/>
      <sheetName val="FX_rates"/>
      <sheetName val="A2_2_OAR"/>
      <sheetName val="A4_4_cons_04_03"/>
      <sheetName val="A4_100_-_TS_2004"/>
      <sheetName val="Cash_Flow_2004"/>
      <sheetName val="O_750_DTL__Audited_Actual"/>
      <sheetName val="O_750_DTL__Audited_per_Books"/>
      <sheetName val="FS_disclosures"/>
      <sheetName val="O_760_DTL__Audited_PD"/>
      <sheetName val="Cost_99v98"/>
      <sheetName val="B-4"/>
      <sheetName val="FES"/>
      <sheetName val="KONSOLID"/>
      <sheetName val="Profit &amp; Loss Total"/>
      <sheetName val="C-Total Market"/>
      <sheetName val="I-Demand Drivers"/>
      <sheetName val="U2.1013"/>
      <sheetName val="#REF"/>
      <sheetName val="MASTER SHEET"/>
      <sheetName val="03 ТМЦ ОБЩИЙ"/>
      <sheetName val="capex "/>
      <sheetName val="const"/>
      <sheetName val="Gas1999"/>
      <sheetName val="Confirmation"/>
      <sheetName val="Содержание"/>
      <sheetName val="Sales for 2001"/>
      <sheetName val="Параметры"/>
      <sheetName val="check"/>
      <sheetName val="TB30699"/>
      <sheetName val="3Q JV-Interest Cap."/>
      <sheetName val="TB30999vs30699"/>
      <sheetName val="FX_rates1"/>
      <sheetName val="A2_2_OAR1"/>
      <sheetName val="A4_4_cons_04_031"/>
      <sheetName val="A4_100_-_TS_20041"/>
      <sheetName val="Cash_Flow_20041"/>
      <sheetName val="O_750_DTL__Audited_Actual1"/>
      <sheetName val="O_750_DTL__Audited_per_Books1"/>
      <sheetName val="FS_disclosures1"/>
      <sheetName val="O_760_DTL__Audited_PD1"/>
      <sheetName val="Cost_99v981"/>
      <sheetName val="КЦМ-Акбастау_(2)"/>
      <sheetName val="Profit_&amp;_Loss_Total"/>
      <sheetName val="C-Total_Market"/>
      <sheetName val="I-Demand_Drivers"/>
      <sheetName val="U2_1013"/>
      <sheetName val="MASTER_SHEET"/>
      <sheetName val="Горячее_водоснабжение_лет"/>
      <sheetName val="Горячее_водоснабжение_зим"/>
      <sheetName val="Инфо-лист"/>
      <sheetName val="TB 30.11"/>
    </sheetNames>
    <sheetDataSet>
      <sheetData sheetId="0" refreshError="1">
        <row r="2">
          <cell r="B2">
            <v>130</v>
          </cell>
        </row>
        <row r="3">
          <cell r="B3">
            <v>144.22</v>
          </cell>
        </row>
        <row r="4">
          <cell r="B4">
            <v>136.07</v>
          </cell>
        </row>
        <row r="5">
          <cell r="B5">
            <v>149.51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PRODUCTION"/>
      <sheetName val="KONSOLID"/>
      <sheetName val="IPR_VOG"/>
      <sheetName val="COST_OF_PRODUCTION"/>
      <sheetName val="FX rates"/>
      <sheetName val="Loans out"/>
      <sheetName val="L&amp;E"/>
      <sheetName val="Incometl"/>
      <sheetName val="Nvar"/>
      <sheetName val="группа"/>
      <sheetName val="B_4"/>
      <sheetName val="B-4"/>
      <sheetName val="AG Pipe Qt"/>
      <sheetName val="A-20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Cost 99v98"/>
      <sheetName val="UEN"/>
      <sheetName val="PYTB"/>
      <sheetName val="Const"/>
      <sheetName val="Mine Gen"/>
      <sheetName val="COP_Analitical"/>
      <sheetName val="Master_(2)"/>
      <sheetName val="C_repair"/>
      <sheetName val="Other_Services"/>
      <sheetName val="GA_LLP"/>
      <sheetName val="Ngdu_1COS"/>
      <sheetName val="Cost_99v98"/>
      <sheetName val="Assumptions"/>
      <sheetName val="PDC_Worksheet"/>
      <sheetName val="TDC COA Sumry"/>
      <sheetName val="COA Sumry by Area"/>
      <sheetName val="COA Sumry by Contr"/>
      <sheetName val="COA Sumry by RG"/>
      <sheetName val="TDC COA Grp Sumry"/>
      <sheetName val="TDC Item Dets_Full"/>
      <sheetName val="TDC Item Dets_IPM_Full"/>
      <sheetName val="TDC Item Dets"/>
      <sheetName val="TDC Item Sumry"/>
      <sheetName val="TDC Key Qty Sumry"/>
      <sheetName val="List _ Components"/>
      <sheetName val="List _ Equipment"/>
      <sheetName val="Project Metrics"/>
      <sheetName val="COA Sumry _ Std Imp"/>
      <sheetName val="Contr TDC _ Std Imp"/>
      <sheetName val="Item Sumry _ Std Imp"/>
      <sheetName val="Proj TIC _ Std Imp"/>
      <sheetName val="Unit Costs _ Std Imp"/>
      <sheetName val="Unit MH _ Std Imp"/>
      <sheetName val="SUMMARY"/>
      <sheetName val="DRAWDOWN"/>
      <sheetName val="U2.610_R&amp;M"/>
      <sheetName val="База"/>
      <sheetName val="Actuals Input"/>
      <sheetName val="FES"/>
      <sheetName val="July_03_Pg8"/>
      <sheetName val="оборудование"/>
      <sheetName val="K_760"/>
      <sheetName val="G201"/>
      <sheetName val="G301"/>
      <sheetName val="Hidden"/>
      <sheetName val="FA register"/>
      <sheetName val="ЯНВАРЬ"/>
      <sheetName val="KAZAK RECO ST 99"/>
      <sheetName val="из сем"/>
      <sheetName val="FS-97"/>
      <sheetName val="SMSTemp"/>
      <sheetName val="Март"/>
      <sheetName val="Сентябрь"/>
      <sheetName val="Квартал"/>
      <sheetName val="Декабрь"/>
      <sheetName val="Ноябрь"/>
      <sheetName val="Статьи"/>
      <sheetName val="Rollforward"/>
      <sheetName val="Добыча нефти4"/>
      <sheetName val="U2_610_R&amp;M"/>
      <sheetName val="Actuals_Input"/>
      <sheetName val="01.10"/>
      <sheetName val="02.10"/>
      <sheetName val="03.10"/>
      <sheetName val="04.10"/>
      <sheetName val="05.10"/>
      <sheetName val="06.10"/>
      <sheetName val="KCC"/>
      <sheetName val="shpr&amp;vol"/>
      <sheetName val="table data"/>
      <sheetName val="s"/>
      <sheetName val="Перечень связанных сторон"/>
      <sheetName val="COST_OF_PRODUCTION1"/>
      <sheetName val="Loans_out"/>
      <sheetName val="FX_rates"/>
      <sheetName val="AG_Pipe_Qt"/>
      <sheetName val="COP_Analitical1"/>
      <sheetName val="Master_(2)1"/>
      <sheetName val="C_repair1"/>
      <sheetName val="Other_Services1"/>
      <sheetName val="GA_LLP1"/>
      <sheetName val="Ngdu_1COS1"/>
      <sheetName val="Cost_99v981"/>
      <sheetName val="Mine_Gen"/>
      <sheetName val="TDC_COA_Sumry"/>
      <sheetName val="COA_Sumry_by_Area"/>
      <sheetName val="COA_Sumry_by_Contr"/>
      <sheetName val="COA_Sumry_by_RG"/>
      <sheetName val="TDC_COA_Grp_Sumry"/>
      <sheetName val="TDC_Item_Dets_Full"/>
      <sheetName val="TDC_Item_Dets_IPM_Full"/>
      <sheetName val="TDC_Item_Dets"/>
      <sheetName val="TDC_Item_Sumry"/>
      <sheetName val="TDC_Key_Qty_Sumry"/>
      <sheetName val="List___Components"/>
      <sheetName val="List___Equipment"/>
      <sheetName val="Project_Metrics"/>
      <sheetName val="COA_Sumry___Std_Imp"/>
      <sheetName val="Contr_TDC___Std_Imp"/>
      <sheetName val="Item_Sumry___Std_Imp"/>
      <sheetName val="Proj_TIC___Std_Imp"/>
      <sheetName val="Unit_Costs___Std_Imp"/>
      <sheetName val="Unit_MH___Std_Imp"/>
      <sheetName val="Макро-прогноз"/>
      <sheetName val="CPI"/>
      <sheetName val="RV DANS IDC 2006"/>
      <sheetName val="$ IS"/>
      <sheetName val="TB30699"/>
      <sheetName val="3Q JV-Interest Cap."/>
      <sheetName val="TB30999vs30699"/>
      <sheetName val="Prelim Cost"/>
      <sheetName val="Brif_zdanie"/>
      <sheetName val="Выписка_РФИ"/>
      <sheetName val="Имущество_элементы"/>
      <sheetName val="AG Pipe Qty Analysis"/>
      <sheetName val="Общая_информация"/>
      <sheetName val="1"/>
      <sheetName val="Slurry"/>
    </sheetNames>
    <sheetDataSet>
      <sheetData sheetId="0" refreshError="1"/>
      <sheetData sheetId="1">
        <row r="10">
          <cell r="S10">
            <v>119.47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FP20DB (3)"/>
      <sheetName val="Анализ закл. работ"/>
      <sheetName val="Random_Report"/>
      <sheetName val="FP20DB_(3)"/>
      <sheetName val="KONSOLID"/>
      <sheetName val="Форма2"/>
      <sheetName val="definitions"/>
      <sheetName val="Выбор"/>
      <sheetName val="Перечень связанных сторон"/>
      <sheetName val="COA Sumry by RG"/>
      <sheetName val="US GAAP"/>
      <sheetName val="DyA SJ"/>
      <sheetName val="SG&amp;A"/>
      <sheetName val="Revenue Salta"/>
      <sheetName val="Admin"/>
      <sheetName val="Chemicals"/>
      <sheetName val="Consumables"/>
      <sheetName val="Operating Insurance"/>
      <sheetName val="Corp OH"/>
      <sheetName val="Other Contract Services"/>
      <sheetName val="Payroll"/>
      <sheetName val="Professional Services"/>
      <sheetName val="Property"/>
      <sheetName val="Utilities"/>
      <sheetName val="Sample size_BAK"/>
      <sheetName val="X-rates"/>
      <sheetName val="Project Proforma"/>
      <sheetName val="Option 0"/>
      <sheetName val="FX rates"/>
      <sheetName val="LINK"/>
      <sheetName val="Санком"/>
      <sheetName val="U2.1013"/>
      <sheetName val="U2.1010"/>
      <sheetName val="#REF"/>
      <sheetName val="B-4"/>
      <sheetName val="Rollforward"/>
      <sheetName val="Notes IS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ЯНВАРЬ"/>
      <sheetName val="Capex"/>
      <sheetName val="Статьи"/>
      <sheetName val="Ф1"/>
      <sheetName val="Ф2"/>
      <sheetName val="Dictionaries"/>
      <sheetName val="F100-Trial BS"/>
      <sheetName val="2006 2Day Tel"/>
      <sheetName val="% threshhold(salary)"/>
      <sheetName val="Index - Summary"/>
      <sheetName val="GAAP TB 31.12.01  detail p&amp;l"/>
      <sheetName val="PP&amp;E mvt for 2003"/>
      <sheetName val="P9-BS by Co"/>
      <sheetName val="TB"/>
      <sheetName val="Def"/>
      <sheetName val="SAD Schedule"/>
      <sheetName val="CPI"/>
      <sheetName val="PLAC"/>
      <sheetName val="Precios"/>
      <sheetName val="Ставки на технику"/>
      <sheetName val="PYTB"/>
      <sheetName val="Post Frac"/>
      <sheetName val="IPR"/>
      <sheetName val="roll-forward"/>
      <sheetName val="FES"/>
      <sheetName val="из сем"/>
      <sheetName val="Book Adjustments"/>
      <sheetName val="Confirmation"/>
      <sheetName val="ГМ "/>
      <sheetName val="bs4"/>
      <sheetName val="is11"/>
      <sheetName val="BS"/>
      <sheetName val="is9"/>
      <sheetName val="bs12"/>
      <sheetName val="bs14"/>
      <sheetName val="CE"/>
      <sheetName val="bs1"/>
      <sheetName val="bs5"/>
      <sheetName val="bs11"/>
      <sheetName val="bs7"/>
      <sheetName val="bs2"/>
      <sheetName val="bs15"/>
      <sheetName val="is10"/>
      <sheetName val="Параметры"/>
      <sheetName val="Sheet1"/>
      <sheetName val="客戶清單customer list"/>
      <sheetName val="A"/>
      <sheetName val="depreciation testing"/>
      <sheetName val="группа"/>
      <sheetName val="IS"/>
      <sheetName val="ÑïèñîêÒÝÏ"/>
      <sheetName val="Налоги"/>
      <sheetName val="Cost 99v98"/>
      <sheetName val="RV DANS IDC 2006"/>
      <sheetName val="Production_Ref Q-1-3"/>
      <sheetName val="Production_ref_Q4"/>
      <sheetName val="$ IS"/>
      <sheetName val="Макро-прогноз"/>
      <sheetName val="Balance Sheet"/>
      <sheetName val="Движение финансов"/>
      <sheetName val="Macro"/>
      <sheetName val="sgv_oz"/>
      <sheetName val="Bal Sheet"/>
      <sheetName val="Income Statement"/>
      <sheetName val="ARY tolf"/>
      <sheetName val="DATA"/>
      <sheetName val="Journal Import"/>
      <sheetName val="прочие"/>
      <sheetName val="Random_Report1"/>
      <sheetName val="FP20DB_(3)1"/>
      <sheetName val="Анализ_закл__работ"/>
      <sheetName val="Перечень_связанных_сторон"/>
      <sheetName val="COA_Sumry_by_RG"/>
      <sheetName val="US_GAAP"/>
      <sheetName val="DyA_SJ"/>
      <sheetName val="Revenue_Salta"/>
      <sheetName val="Operating_Insurance"/>
      <sheetName val="Corp_OH"/>
      <sheetName val="Other_Contract_Services"/>
      <sheetName val="Professional_Services"/>
      <sheetName val="Sample_size_BAK"/>
      <sheetName val="Project_Proforma"/>
      <sheetName val="Option_0"/>
      <sheetName val="FX_rates"/>
      <sheetName val="U2_1013"/>
      <sheetName val="U2_1010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  <sheetName val="Graphdata"/>
      <sheetName val="6.1 Clays by Area"/>
      <sheetName val="TRAFFIC CALC"/>
      <sheetName val="TRAFFIC PARM"/>
      <sheetName val="ECONOMIC DATA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TB"/>
      <sheetName val="PR CN"/>
      <sheetName val="FES"/>
      <sheetName val="Threshold Table"/>
      <sheetName val="Загрузка "/>
      <sheetName val="Final_1145"/>
      <sheetName val="PR_CN"/>
      <sheetName val="Threshold_Table"/>
      <sheetName val="Загрузка_"/>
      <sheetName val="SMSTemp"/>
      <sheetName val="МО 0012"/>
      <sheetName val="chiet tinh"/>
      <sheetName val="Sheet1"/>
      <sheetName val="Assumption"/>
      <sheetName val="Calculations"/>
      <sheetName val="SGV_Oz"/>
      <sheetName val="PDC_Worksheet"/>
      <sheetName val="SUMMARY"/>
      <sheetName val="A-20"/>
      <sheetName val="CASH"/>
      <sheetName val="Info"/>
      <sheetName val="Selection"/>
      <sheetName val="FAAL68.XLS"/>
      <sheetName val="PYTB"/>
      <sheetName val="fish"/>
      <sheetName val="Anlagevermögen"/>
      <sheetName val="#REF"/>
      <sheetName val="KONSOLID"/>
      <sheetName val="Sheet3"/>
      <sheetName val="P9-BS by Co"/>
      <sheetName val="База"/>
      <sheetName val="Sony"/>
      <sheetName val="Assumptions"/>
      <sheetName val="д.7.001"/>
      <sheetName val="FDREPORT"/>
      <sheetName val="Resource Sheet"/>
      <sheetName val="Main Sheet"/>
      <sheetName val="Управление"/>
      <sheetName val="3НК"/>
      <sheetName val="ОборБалФормОтч"/>
      <sheetName val="Aug"/>
      <sheetName val="July"/>
      <sheetName val="June"/>
      <sheetName val="May"/>
      <sheetName val="Sept"/>
      <sheetName val="\\$NDS\.EFES_KARAGANDA_SYS.ESY\"/>
      <sheetName val="KazCopper"/>
      <sheetName val="FMLK"/>
      <sheetName val="7.1"/>
      <sheetName val="IFRS FS"/>
      <sheetName val="admin"/>
      <sheetName val="Лист3"/>
      <sheetName val="Sales for 2001"/>
      <sheetName val="Ural med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X-rates"/>
      <sheetName val="BS"/>
      <sheetName val="IS"/>
      <sheetName val="ао"/>
      <sheetName val="StagesReport"/>
      <sheetName val="Bench Data"/>
      <sheetName val="__$NDS_.EFES_KARAGANDA_SYS.ESY_"/>
      <sheetName val="B-4"/>
      <sheetName val="title"/>
      <sheetName val="profit &amp; loss"/>
      <sheetName val="balance sheet"/>
      <sheetName val="Securities"/>
      <sheetName val="[FAAL68.XLS][FAAL68.XLS][FAAL68"/>
      <sheetName val="[FAAL68.XLS][FAAL68.XLS]\\$NDS\"/>
      <sheetName val="Cost Sheet"/>
      <sheetName val="Wellsite Group 1"/>
      <sheetName val="Production Facility 1"/>
      <sheetName val="Oil"/>
      <sheetName val="Adjustments"/>
      <sheetName val="Input"/>
      <sheetName val="Loan 1"/>
      <sheetName val="1"/>
      <sheetName val="Adj"/>
      <sheetName val="CSSal"/>
      <sheetName val="CSSL"/>
      <sheetName val="ExpSJ"/>
      <sheetName val="Flash"/>
      <sheetName val="FPDesp"/>
      <sheetName val="FPProd"/>
      <sheetName val="FPSL"/>
      <sheetName val="ITSL"/>
      <sheetName val="LocSJ"/>
      <sheetName val="RMRec"/>
      <sheetName val="RMCons"/>
      <sheetName val="RMSL"/>
      <sheetName val="RMVar"/>
      <sheetName val="Stock Recon"/>
      <sheetName val="SurvComp"/>
      <sheetName val="[FAAL68"/>
      <sheetName val="\\$NDS\"/>
      <sheetName val="Форма2"/>
      <sheetName val="Добычанефти4"/>
      <sheetName val="поставкасравн13"/>
      <sheetName val=""/>
      <sheetName val="Просрочки"/>
      <sheetName val="Control"/>
      <sheetName val="Borrowings"/>
      <sheetName val="SUN TB"/>
      <sheetName val="WKTB"/>
      <sheetName val="CA"/>
      <sheetName val="BK -  DD&amp;A"/>
      <sheetName val="TB30699"/>
      <sheetName val="3Q JV-Interest Cap."/>
      <sheetName val="TB30999vs30699"/>
      <sheetName val="Koszty"/>
      <sheetName val="gas1999"/>
      <sheetName val="[FAAL68.XLS]\\$NDS\.EFES_KARAGA"/>
      <sheetName val="Proj Cost Sumry"/>
      <sheetName val="Tabelle1"/>
      <sheetName val="Cockpit"/>
      <sheetName val="Eckdaten"/>
      <sheetName val="Exportbewegung"/>
      <sheetName val="LG-Werte"/>
      <sheetName val="Makro1"/>
      <sheetName val="Vermögen"/>
      <sheetName val="30's-Components"/>
      <sheetName val="Sheet2"/>
      <sheetName val="All Pckge Types"/>
      <sheetName val="Q2 Budget2009"/>
      <sheetName val="Data"/>
      <sheetName val="Threshold_Table2"/>
      <sheetName val="PR_CN2"/>
      <sheetName val="Загрузка_2"/>
      <sheetName val="chiet_tinh1"/>
      <sheetName val="МО_00121"/>
      <sheetName val="P9-BS_by_Co1"/>
      <sheetName val="FAAL68_XLS1"/>
      <sheetName val="д_7_0011"/>
      <sheetName val="Resource_Sheet1"/>
      <sheetName val="Main_Sheet1"/>
      <sheetName val="7_11"/>
      <sheetName val="IFRS_FS1"/>
      <sheetName val="Ural_med1"/>
      <sheetName val="Sales_for_20011"/>
      <sheetName val="PD_5_21"/>
      <sheetName val="1,3_новая1"/>
      <sheetName val="PD_5_11"/>
      <sheetName val="Итог_по_НПО_1"/>
      <sheetName val="PD_5_31"/>
      <sheetName val="Баланс_(Ф1)1"/>
      <sheetName val="1_401_21"/>
      <sheetName val="\\$NDS\_EFES_KARAGANDA_SYS_ESY1"/>
      <sheetName val="profit_&amp;_loss1"/>
      <sheetName val="balance_sheet1"/>
      <sheetName val="__$NDS__EFES_KARAGANDA_SYS_ESY1"/>
      <sheetName val="[FAAL68_XLS][FAAL68_XLS][FAAL61"/>
      <sheetName val="[FAAL68_XLS][FAAL68_XLS]\\$NDS1"/>
      <sheetName val="Bench_Data1"/>
      <sheetName val="Cost_Sheet1"/>
      <sheetName val="Threshold_Table1"/>
      <sheetName val="PR_CN1"/>
      <sheetName val="Загрузка_1"/>
      <sheetName val="chiet_tinh"/>
      <sheetName val="МО_0012"/>
      <sheetName val="P9-BS_by_Co"/>
      <sheetName val="FAAL68_XLS"/>
      <sheetName val="д_7_001"/>
      <sheetName val="Resource_Sheet"/>
      <sheetName val="Main_Sheet"/>
      <sheetName val="7_1"/>
      <sheetName val="IFRS_FS"/>
      <sheetName val="Ural_med"/>
      <sheetName val="Sales_for_2001"/>
      <sheetName val="PD_5_2"/>
      <sheetName val="1,3_новая"/>
      <sheetName val="PD_5_1"/>
      <sheetName val="Итог_по_НПО_"/>
      <sheetName val="PD_5_3"/>
      <sheetName val="Баланс_(Ф1)"/>
      <sheetName val="1_401_2"/>
      <sheetName val="\\$NDS\_EFES_KARAGANDA_SYS_ESY\"/>
      <sheetName val="profit_&amp;_loss"/>
      <sheetName val="balance_sheet"/>
      <sheetName val="__$NDS__EFES_KARAGANDA_SYS_ESY_"/>
      <sheetName val="[FAAL68_XLS][FAAL68_XLS][FAAL68"/>
      <sheetName val="[FAAL68_XLS][FAAL68_XLS]\\$NDS\"/>
      <sheetName val="Bench_Data"/>
      <sheetName val="Cost_Sheet"/>
      <sheetName val="в тенге"/>
      <sheetName val="WP_invisible"/>
      <sheetName val="Dam Cntry"/>
      <sheetName val="CoCos Beta"/>
      <sheetName val="Dam Other"/>
      <sheetName val="WACC_Valuation"/>
      <sheetName val="Credit map"/>
      <sheetName val="Ibb Mult"/>
      <sheetName val="Ref"/>
      <sheetName val="MS"/>
      <sheetName val="Расчеты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s"/>
      <sheetName val="Reserves new"/>
      <sheetName val="New sites"/>
      <sheetName val="Ore output"/>
      <sheetName val="Ore grade"/>
      <sheetName val="Concentrate"/>
      <sheetName val="Metal in concentrate"/>
      <sheetName val="Smelters"/>
      <sheetName val="Finished goods - KZ"/>
      <sheetName val="Finished goods - DE"/>
      <sheetName val="Energy&amp;Heating"/>
      <sheetName val="Coal"/>
      <sheetName val="Production data 2006 v.1.1"/>
      <sheetName val="Labor"/>
      <sheetName val="Input"/>
      <sheetName val="Parameters"/>
      <sheetName val="SBM Reserve"/>
      <sheetName val="Project Proforma"/>
      <sheetName val="Comshare"/>
      <sheetName val="Trial Balance"/>
      <sheetName val="SGV_Oz"/>
      <sheetName val="Const"/>
      <sheetName val="Master"/>
      <sheetName val="moda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DCC9-D0CE-42A7-98F0-FB6C87C23E10}">
  <sheetPr>
    <tabColor rgb="FFFF0000"/>
    <pageSetUpPr fitToPage="1"/>
  </sheetPr>
  <dimension ref="A1:G75"/>
  <sheetViews>
    <sheetView tabSelected="1" zoomScale="80" zoomScaleNormal="80" workbookViewId="0">
      <selection activeCell="F90" sqref="F90"/>
    </sheetView>
  </sheetViews>
  <sheetFormatPr defaultRowHeight="15.75" outlineLevelRow="1" x14ac:dyDescent="0.25"/>
  <cols>
    <col min="1" max="1" width="9" style="4" customWidth="1"/>
    <col min="2" max="2" width="45.5703125" style="31" customWidth="1"/>
    <col min="3" max="3" width="17" style="23" customWidth="1"/>
    <col min="4" max="4" width="25.28515625" style="23" customWidth="1"/>
    <col min="5" max="5" width="27.42578125" style="24" customWidth="1"/>
    <col min="6" max="6" width="19.7109375" style="24" customWidth="1"/>
    <col min="7" max="7" width="45.5703125" style="31" customWidth="1"/>
    <col min="8" max="16384" width="9.140625" style="1"/>
  </cols>
  <sheetData>
    <row r="1" spans="1:7" x14ac:dyDescent="0.25">
      <c r="A1" s="9"/>
      <c r="B1" s="40"/>
      <c r="C1" s="25"/>
      <c r="D1" s="25"/>
      <c r="G1" s="42" t="s">
        <v>118</v>
      </c>
    </row>
    <row r="2" spans="1:7" ht="16.5" x14ac:dyDescent="0.25">
      <c r="A2" s="9"/>
      <c r="B2" s="40"/>
      <c r="C2" s="25"/>
      <c r="D2" s="26"/>
      <c r="F2" s="50" t="s">
        <v>84</v>
      </c>
      <c r="G2" s="50"/>
    </row>
    <row r="3" spans="1:7" x14ac:dyDescent="0.25">
      <c r="A3" s="9"/>
      <c r="B3" s="40"/>
      <c r="C3" s="25"/>
      <c r="D3" s="25"/>
      <c r="G3" s="42" t="s">
        <v>119</v>
      </c>
    </row>
    <row r="4" spans="1:7" x14ac:dyDescent="0.25">
      <c r="A4" s="9"/>
      <c r="B4" s="40"/>
      <c r="C4" s="25"/>
      <c r="D4" s="25"/>
      <c r="F4" s="27"/>
    </row>
    <row r="5" spans="1:7" x14ac:dyDescent="0.25">
      <c r="A5" s="54" t="s">
        <v>120</v>
      </c>
      <c r="B5" s="54"/>
      <c r="C5" s="54"/>
      <c r="D5" s="54"/>
      <c r="E5" s="54"/>
      <c r="F5" s="54"/>
    </row>
    <row r="6" spans="1:7" x14ac:dyDescent="0.25">
      <c r="A6" s="52" t="s">
        <v>130</v>
      </c>
      <c r="B6" s="52"/>
      <c r="C6" s="52"/>
      <c r="D6" s="52"/>
      <c r="F6" s="27"/>
    </row>
    <row r="7" spans="1:7" x14ac:dyDescent="0.25">
      <c r="A7" s="52" t="s">
        <v>121</v>
      </c>
      <c r="B7" s="52"/>
      <c r="C7" s="52"/>
      <c r="D7" s="52"/>
      <c r="F7" s="27"/>
    </row>
    <row r="8" spans="1:7" x14ac:dyDescent="0.25">
      <c r="A8" s="52" t="s">
        <v>122</v>
      </c>
      <c r="B8" s="52"/>
      <c r="C8" s="52"/>
      <c r="D8" s="52"/>
      <c r="F8" s="27"/>
    </row>
    <row r="9" spans="1:7" x14ac:dyDescent="0.25">
      <c r="A9" s="52" t="s">
        <v>123</v>
      </c>
      <c r="B9" s="52"/>
      <c r="C9" s="52"/>
      <c r="D9" s="52"/>
      <c r="F9" s="27"/>
    </row>
    <row r="10" spans="1:7" ht="15.75" customHeight="1" x14ac:dyDescent="0.25">
      <c r="A10" s="51" t="s">
        <v>124</v>
      </c>
      <c r="B10" s="51"/>
      <c r="C10" s="51"/>
      <c r="D10" s="51"/>
      <c r="E10" s="51"/>
      <c r="F10" s="51"/>
      <c r="G10" s="51"/>
    </row>
    <row r="11" spans="1:7" ht="15.75" customHeight="1" x14ac:dyDescent="0.25">
      <c r="A11" s="53" t="s">
        <v>125</v>
      </c>
      <c r="B11" s="53"/>
      <c r="C11" s="53"/>
      <c r="D11" s="53"/>
      <c r="E11" s="53"/>
      <c r="F11" s="53"/>
    </row>
    <row r="12" spans="1:7" s="3" customFormat="1" ht="91.5" customHeight="1" x14ac:dyDescent="0.25">
      <c r="A12" s="10" t="s">
        <v>0</v>
      </c>
      <c r="B12" s="11" t="s">
        <v>1</v>
      </c>
      <c r="C12" s="11" t="s">
        <v>2</v>
      </c>
      <c r="D12" s="8" t="s">
        <v>131</v>
      </c>
      <c r="E12" s="15" t="s">
        <v>129</v>
      </c>
      <c r="F12" s="16" t="s">
        <v>126</v>
      </c>
      <c r="G12" s="15" t="s">
        <v>127</v>
      </c>
    </row>
    <row r="13" spans="1:7" ht="51" customHeight="1" x14ac:dyDescent="0.25">
      <c r="A13" s="10" t="s">
        <v>3</v>
      </c>
      <c r="B13" s="34" t="s">
        <v>4</v>
      </c>
      <c r="C13" s="17" t="s">
        <v>5</v>
      </c>
      <c r="D13" s="43">
        <v>1138865.4950792002</v>
      </c>
      <c r="E13" s="18">
        <f>E15+E23+E30+E31+E34+E42</f>
        <v>750599.02300000004</v>
      </c>
      <c r="F13" s="18">
        <f>E13/D13*100-100</f>
        <v>-34.092390519935705</v>
      </c>
      <c r="G13" s="32"/>
    </row>
    <row r="14" spans="1:7" ht="20.25" customHeight="1" x14ac:dyDescent="0.25">
      <c r="A14" s="12"/>
      <c r="B14" s="37" t="s">
        <v>6</v>
      </c>
      <c r="C14" s="20"/>
      <c r="D14" s="44"/>
      <c r="E14" s="21"/>
      <c r="F14" s="21"/>
      <c r="G14" s="32"/>
    </row>
    <row r="15" spans="1:7" ht="24" customHeight="1" x14ac:dyDescent="0.25">
      <c r="A15" s="13" t="s">
        <v>7</v>
      </c>
      <c r="B15" s="34" t="s">
        <v>8</v>
      </c>
      <c r="C15" s="17" t="s">
        <v>5</v>
      </c>
      <c r="D15" s="45">
        <f>SUM(D17:D22)</f>
        <v>764839.30960460007</v>
      </c>
      <c r="E15" s="18">
        <f>SUM(E17:E22)</f>
        <v>585486.30999999994</v>
      </c>
      <c r="F15" s="19">
        <f>E15/D15*100-100</f>
        <v>-23.449762237942565</v>
      </c>
      <c r="G15" s="32"/>
    </row>
    <row r="16" spans="1:7" ht="22.5" customHeight="1" outlineLevel="1" x14ac:dyDescent="0.25">
      <c r="A16" s="12"/>
      <c r="B16" s="37" t="s">
        <v>6</v>
      </c>
      <c r="C16" s="20"/>
      <c r="D16" s="44"/>
      <c r="E16" s="21"/>
      <c r="F16" s="21"/>
      <c r="G16" s="32"/>
    </row>
    <row r="17" spans="1:7" ht="22.5" customHeight="1" outlineLevel="1" x14ac:dyDescent="0.25">
      <c r="A17" s="12" t="s">
        <v>9</v>
      </c>
      <c r="B17" s="37" t="s">
        <v>10</v>
      </c>
      <c r="C17" s="20" t="s">
        <v>5</v>
      </c>
      <c r="D17" s="44">
        <v>7552.7449999999999</v>
      </c>
      <c r="E17" s="21">
        <v>6402.6</v>
      </c>
      <c r="F17" s="21">
        <f>E17/D17*100-100</f>
        <v>-15.228172008984814</v>
      </c>
      <c r="G17" s="47" t="s">
        <v>132</v>
      </c>
    </row>
    <row r="18" spans="1:7" ht="22.5" customHeight="1" outlineLevel="1" x14ac:dyDescent="0.25">
      <c r="A18" s="12" t="s">
        <v>11</v>
      </c>
      <c r="B18" s="37" t="s">
        <v>13</v>
      </c>
      <c r="C18" s="20" t="s">
        <v>5</v>
      </c>
      <c r="D18" s="44">
        <v>5363.5566999999992</v>
      </c>
      <c r="E18" s="21">
        <v>4180.8100000000004</v>
      </c>
      <c r="F18" s="21">
        <f t="shared" ref="F18:F22" si="0">E18/D18*100-100</f>
        <v>-22.051537182407316</v>
      </c>
      <c r="G18" s="47" t="s">
        <v>132</v>
      </c>
    </row>
    <row r="19" spans="1:7" s="2" customFormat="1" ht="22.5" customHeight="1" outlineLevel="1" x14ac:dyDescent="0.2">
      <c r="A19" s="12" t="s">
        <v>12</v>
      </c>
      <c r="B19" s="36" t="s">
        <v>16</v>
      </c>
      <c r="C19" s="35" t="s">
        <v>5</v>
      </c>
      <c r="D19" s="44">
        <v>148506.14300000001</v>
      </c>
      <c r="E19" s="22">
        <v>129386.87</v>
      </c>
      <c r="F19" s="21">
        <f t="shared" si="0"/>
        <v>-12.874398737835392</v>
      </c>
      <c r="G19" s="47" t="s">
        <v>132</v>
      </c>
    </row>
    <row r="20" spans="1:7" ht="22.5" customHeight="1" outlineLevel="1" x14ac:dyDescent="0.25">
      <c r="A20" s="12" t="s">
        <v>14</v>
      </c>
      <c r="B20" s="36" t="s">
        <v>18</v>
      </c>
      <c r="C20" s="35" t="s">
        <v>5</v>
      </c>
      <c r="D20" s="44">
        <v>457755.53255960008</v>
      </c>
      <c r="E20" s="22">
        <v>320093.09999999998</v>
      </c>
      <c r="F20" s="21">
        <f t="shared" si="0"/>
        <v>-30.073351989836709</v>
      </c>
      <c r="G20" s="47" t="s">
        <v>132</v>
      </c>
    </row>
    <row r="21" spans="1:7" ht="22.5" customHeight="1" outlineLevel="1" x14ac:dyDescent="0.25">
      <c r="A21" s="12" t="s">
        <v>15</v>
      </c>
      <c r="B21" s="36" t="s">
        <v>94</v>
      </c>
      <c r="C21" s="35" t="s">
        <v>5</v>
      </c>
      <c r="D21" s="44">
        <v>144192.98064980001</v>
      </c>
      <c r="E21" s="22">
        <v>124522.45</v>
      </c>
      <c r="F21" s="21">
        <f t="shared" si="0"/>
        <v>-13.64180874904973</v>
      </c>
      <c r="G21" s="47" t="s">
        <v>132</v>
      </c>
    </row>
    <row r="22" spans="1:7" ht="22.5" customHeight="1" outlineLevel="1" x14ac:dyDescent="0.25">
      <c r="A22" s="12" t="s">
        <v>17</v>
      </c>
      <c r="B22" s="36" t="s">
        <v>95</v>
      </c>
      <c r="C22" s="35" t="s">
        <v>5</v>
      </c>
      <c r="D22" s="44">
        <v>1468.3516952</v>
      </c>
      <c r="E22" s="22">
        <v>900.48</v>
      </c>
      <c r="F22" s="21">
        <f t="shared" si="0"/>
        <v>-38.674092661612093</v>
      </c>
      <c r="G22" s="47" t="s">
        <v>132</v>
      </c>
    </row>
    <row r="23" spans="1:7" ht="20.25" customHeight="1" x14ac:dyDescent="0.25">
      <c r="A23" s="13" t="s">
        <v>19</v>
      </c>
      <c r="B23" s="34" t="s">
        <v>20</v>
      </c>
      <c r="C23" s="17" t="s">
        <v>5</v>
      </c>
      <c r="D23" s="46">
        <f>SUM(D25:D29)</f>
        <v>274903.51652960002</v>
      </c>
      <c r="E23" s="18">
        <f t="shared" ref="E23" si="1">SUM(E25:E29)</f>
        <v>141813.99</v>
      </c>
      <c r="F23" s="19">
        <f t="shared" ref="F23:F73" si="2">E23/D23*100-100</f>
        <v>-48.41317717929946</v>
      </c>
      <c r="G23" s="32"/>
    </row>
    <row r="24" spans="1:7" ht="20.25" customHeight="1" outlineLevel="1" x14ac:dyDescent="0.25">
      <c r="A24" s="12"/>
      <c r="B24" s="37" t="s">
        <v>6</v>
      </c>
      <c r="C24" s="20"/>
      <c r="D24" s="44"/>
      <c r="E24" s="21"/>
      <c r="F24" s="21"/>
      <c r="G24" s="32"/>
    </row>
    <row r="25" spans="1:7" s="2" customFormat="1" ht="42.75" customHeight="1" outlineLevel="1" x14ac:dyDescent="0.2">
      <c r="A25" s="12" t="s">
        <v>21</v>
      </c>
      <c r="B25" s="37" t="s">
        <v>22</v>
      </c>
      <c r="C25" s="20" t="s">
        <v>5</v>
      </c>
      <c r="D25" s="44">
        <v>238002.07199999999</v>
      </c>
      <c r="E25" s="21">
        <v>124150.09</v>
      </c>
      <c r="F25" s="21">
        <f t="shared" si="2"/>
        <v>-47.836550767507603</v>
      </c>
      <c r="G25" s="47" t="s">
        <v>132</v>
      </c>
    </row>
    <row r="26" spans="1:7" s="2" customFormat="1" ht="40.5" customHeight="1" outlineLevel="1" x14ac:dyDescent="0.2">
      <c r="A26" s="12" t="s">
        <v>23</v>
      </c>
      <c r="B26" s="37" t="s">
        <v>85</v>
      </c>
      <c r="C26" s="20" t="s">
        <v>5</v>
      </c>
      <c r="D26" s="44">
        <v>23038.600569599999</v>
      </c>
      <c r="E26" s="21">
        <v>12114.19</v>
      </c>
      <c r="F26" s="21">
        <f t="shared" si="2"/>
        <v>-47.417856551647617</v>
      </c>
      <c r="G26" s="47" t="s">
        <v>132</v>
      </c>
    </row>
    <row r="27" spans="1:7" s="2" customFormat="1" ht="35.25" customHeight="1" outlineLevel="1" x14ac:dyDescent="0.2">
      <c r="A27" s="12" t="s">
        <v>24</v>
      </c>
      <c r="B27" s="37" t="s">
        <v>25</v>
      </c>
      <c r="C27" s="20" t="s">
        <v>5</v>
      </c>
      <c r="D27" s="44">
        <v>772.73</v>
      </c>
      <c r="E27" s="21">
        <v>277.14999999999998</v>
      </c>
      <c r="F27" s="21">
        <f t="shared" si="2"/>
        <v>-64.133655998861187</v>
      </c>
      <c r="G27" s="47" t="s">
        <v>132</v>
      </c>
    </row>
    <row r="28" spans="1:7" s="2" customFormat="1" ht="36.75" customHeight="1" outlineLevel="1" x14ac:dyDescent="0.2">
      <c r="A28" s="12" t="s">
        <v>87</v>
      </c>
      <c r="B28" s="37" t="s">
        <v>86</v>
      </c>
      <c r="C28" s="20" t="s">
        <v>5</v>
      </c>
      <c r="D28" s="44">
        <v>7140.0621599999995</v>
      </c>
      <c r="E28" s="21">
        <v>3418.4</v>
      </c>
      <c r="F28" s="21">
        <f t="shared" si="2"/>
        <v>-52.123666105450262</v>
      </c>
      <c r="G28" s="47" t="s">
        <v>132</v>
      </c>
    </row>
    <row r="29" spans="1:7" s="2" customFormat="1" ht="36.75" customHeight="1" outlineLevel="1" x14ac:dyDescent="0.2">
      <c r="A29" s="12" t="s">
        <v>110</v>
      </c>
      <c r="B29" s="37" t="s">
        <v>96</v>
      </c>
      <c r="C29" s="20" t="s">
        <v>5</v>
      </c>
      <c r="D29" s="44">
        <v>5950.0518000000002</v>
      </c>
      <c r="E29" s="21">
        <v>1854.16</v>
      </c>
      <c r="F29" s="21">
        <f t="shared" si="2"/>
        <v>-68.837918352240223</v>
      </c>
      <c r="G29" s="47" t="s">
        <v>132</v>
      </c>
    </row>
    <row r="30" spans="1:7" ht="38.25" customHeight="1" x14ac:dyDescent="0.25">
      <c r="A30" s="13" t="s">
        <v>26</v>
      </c>
      <c r="B30" s="34" t="s">
        <v>27</v>
      </c>
      <c r="C30" s="17" t="s">
        <v>5</v>
      </c>
      <c r="D30" s="46">
        <v>76556.98</v>
      </c>
      <c r="E30" s="19"/>
      <c r="F30" s="19">
        <f t="shared" si="2"/>
        <v>-100</v>
      </c>
      <c r="G30" s="47" t="s">
        <v>132</v>
      </c>
    </row>
    <row r="31" spans="1:7" ht="20.25" customHeight="1" x14ac:dyDescent="0.25">
      <c r="A31" s="13" t="s">
        <v>28</v>
      </c>
      <c r="B31" s="34" t="s">
        <v>29</v>
      </c>
      <c r="C31" s="17" t="s">
        <v>5</v>
      </c>
      <c r="D31" s="18">
        <f t="shared" ref="D31:E31" si="3">SUM(D33:D33)</f>
        <v>16619.72</v>
      </c>
      <c r="E31" s="18">
        <f t="shared" si="3"/>
        <v>18305.913</v>
      </c>
      <c r="F31" s="19">
        <f t="shared" si="2"/>
        <v>10.145736510603058</v>
      </c>
      <c r="G31" s="32"/>
    </row>
    <row r="32" spans="1:7" ht="20.25" customHeight="1" outlineLevel="1" x14ac:dyDescent="0.25">
      <c r="A32" s="12"/>
      <c r="B32" s="37" t="s">
        <v>6</v>
      </c>
      <c r="C32" s="20"/>
      <c r="D32" s="44"/>
      <c r="E32" s="21"/>
      <c r="F32" s="21"/>
      <c r="G32" s="32"/>
    </row>
    <row r="33" spans="1:7" s="2" customFormat="1" ht="37.5" customHeight="1" outlineLevel="1" x14ac:dyDescent="0.2">
      <c r="A33" s="14" t="s">
        <v>30</v>
      </c>
      <c r="B33" s="37" t="s">
        <v>88</v>
      </c>
      <c r="C33" s="20" t="s">
        <v>5</v>
      </c>
      <c r="D33" s="44">
        <v>16619.72</v>
      </c>
      <c r="E33" s="21">
        <f>33.837+56.739+17514.445+700.892</f>
        <v>18305.913</v>
      </c>
      <c r="F33" s="21">
        <f t="shared" si="2"/>
        <v>10.145736510603058</v>
      </c>
      <c r="G33" s="47" t="s">
        <v>132</v>
      </c>
    </row>
    <row r="34" spans="1:7" ht="57" customHeight="1" outlineLevel="1" x14ac:dyDescent="0.25">
      <c r="A34" s="10" t="s">
        <v>31</v>
      </c>
      <c r="B34" s="34" t="s">
        <v>128</v>
      </c>
      <c r="C34" s="17" t="s">
        <v>5</v>
      </c>
      <c r="D34" s="18">
        <f t="shared" ref="D34:E34" si="4">SUM(D35:D41)</f>
        <v>3836.2110449999996</v>
      </c>
      <c r="E34" s="18">
        <f t="shared" si="4"/>
        <v>2398.4</v>
      </c>
      <c r="F34" s="19">
        <f t="shared" si="2"/>
        <v>-37.479977721090151</v>
      </c>
      <c r="G34" s="32"/>
    </row>
    <row r="35" spans="1:7" ht="37.5" customHeight="1" outlineLevel="1" x14ac:dyDescent="0.25">
      <c r="A35" s="14" t="s">
        <v>32</v>
      </c>
      <c r="B35" s="37" t="s">
        <v>34</v>
      </c>
      <c r="C35" s="20" t="s">
        <v>5</v>
      </c>
      <c r="D35" s="44">
        <v>211</v>
      </c>
      <c r="E35" s="21">
        <v>0</v>
      </c>
      <c r="F35" s="21">
        <f t="shared" si="2"/>
        <v>-100</v>
      </c>
      <c r="G35" s="47" t="s">
        <v>132</v>
      </c>
    </row>
    <row r="36" spans="1:7" ht="24.75" customHeight="1" outlineLevel="1" x14ac:dyDescent="0.25">
      <c r="A36" s="14" t="s">
        <v>33</v>
      </c>
      <c r="B36" s="38" t="s">
        <v>38</v>
      </c>
      <c r="C36" s="20" t="s">
        <v>5</v>
      </c>
      <c r="D36" s="44">
        <v>252.05848999999998</v>
      </c>
      <c r="E36" s="21">
        <v>0</v>
      </c>
      <c r="F36" s="21">
        <f t="shared" si="2"/>
        <v>-100</v>
      </c>
      <c r="G36" s="47" t="s">
        <v>132</v>
      </c>
    </row>
    <row r="37" spans="1:7" ht="24.75" customHeight="1" outlineLevel="1" x14ac:dyDescent="0.25">
      <c r="A37" s="14" t="s">
        <v>35</v>
      </c>
      <c r="B37" s="38" t="s">
        <v>41</v>
      </c>
      <c r="C37" s="20" t="s">
        <v>5</v>
      </c>
      <c r="D37" s="44">
        <v>1747.5230999999999</v>
      </c>
      <c r="E37" s="21">
        <v>962</v>
      </c>
      <c r="F37" s="21">
        <f t="shared" si="2"/>
        <v>-44.950656160138877</v>
      </c>
      <c r="G37" s="47" t="s">
        <v>132</v>
      </c>
    </row>
    <row r="38" spans="1:7" ht="24.75" customHeight="1" outlineLevel="1" x14ac:dyDescent="0.25">
      <c r="A38" s="14" t="s">
        <v>36</v>
      </c>
      <c r="B38" s="38" t="s">
        <v>42</v>
      </c>
      <c r="C38" s="20" t="s">
        <v>5</v>
      </c>
      <c r="D38" s="44">
        <v>142.04519999999997</v>
      </c>
      <c r="E38" s="21">
        <v>96.7</v>
      </c>
      <c r="F38" s="21">
        <f t="shared" si="2"/>
        <v>-31.923078006155777</v>
      </c>
      <c r="G38" s="47" t="s">
        <v>132</v>
      </c>
    </row>
    <row r="39" spans="1:7" ht="24.75" customHeight="1" outlineLevel="1" x14ac:dyDescent="0.25">
      <c r="A39" s="14" t="s">
        <v>37</v>
      </c>
      <c r="B39" s="38" t="s">
        <v>43</v>
      </c>
      <c r="C39" s="20" t="s">
        <v>5</v>
      </c>
      <c r="D39" s="44">
        <v>298.78654999999998</v>
      </c>
      <c r="E39" s="21">
        <v>192.78</v>
      </c>
      <c r="F39" s="21">
        <f t="shared" si="2"/>
        <v>-35.479023403161875</v>
      </c>
      <c r="G39" s="47" t="s">
        <v>132</v>
      </c>
    </row>
    <row r="40" spans="1:7" ht="24.75" customHeight="1" outlineLevel="1" x14ac:dyDescent="0.25">
      <c r="A40" s="14" t="s">
        <v>39</v>
      </c>
      <c r="B40" s="39" t="s">
        <v>44</v>
      </c>
      <c r="C40" s="20" t="s">
        <v>5</v>
      </c>
      <c r="D40" s="44">
        <v>1147.495015</v>
      </c>
      <c r="E40" s="21">
        <v>1117.46</v>
      </c>
      <c r="F40" s="21">
        <f t="shared" si="2"/>
        <v>-2.6174418718498629</v>
      </c>
      <c r="G40" s="47" t="s">
        <v>132</v>
      </c>
    </row>
    <row r="41" spans="1:7" ht="24.75" customHeight="1" outlineLevel="1" x14ac:dyDescent="0.25">
      <c r="A41" s="14" t="s">
        <v>40</v>
      </c>
      <c r="B41" s="38" t="s">
        <v>45</v>
      </c>
      <c r="C41" s="20" t="s">
        <v>5</v>
      </c>
      <c r="D41" s="44">
        <v>37.302689999999991</v>
      </c>
      <c r="E41" s="21">
        <v>29.46</v>
      </c>
      <c r="F41" s="21">
        <f t="shared" si="2"/>
        <v>-21.02446231089499</v>
      </c>
      <c r="G41" s="47" t="s">
        <v>132</v>
      </c>
    </row>
    <row r="42" spans="1:7" ht="19.5" customHeight="1" x14ac:dyDescent="0.25">
      <c r="A42" s="10" t="s">
        <v>46</v>
      </c>
      <c r="B42" s="34" t="s">
        <v>47</v>
      </c>
      <c r="C42" s="17" t="s">
        <v>5</v>
      </c>
      <c r="D42" s="18">
        <f>SUM(D44:D44)</f>
        <v>2109.7678999999998</v>
      </c>
      <c r="E42" s="18">
        <f>SUM(E44:E44)</f>
        <v>2594.41</v>
      </c>
      <c r="F42" s="19">
        <f t="shared" si="2"/>
        <v>22.971346753356144</v>
      </c>
      <c r="G42" s="32"/>
    </row>
    <row r="43" spans="1:7" ht="19.5" customHeight="1" outlineLevel="1" x14ac:dyDescent="0.25">
      <c r="A43" s="14"/>
      <c r="B43" s="37" t="s">
        <v>6</v>
      </c>
      <c r="C43" s="20"/>
      <c r="D43" s="44"/>
      <c r="E43" s="21"/>
      <c r="F43" s="21"/>
      <c r="G43" s="32"/>
    </row>
    <row r="44" spans="1:7" s="3" customFormat="1" ht="21" customHeight="1" outlineLevel="1" x14ac:dyDescent="0.2">
      <c r="A44" s="14" t="s">
        <v>48</v>
      </c>
      <c r="B44" s="38" t="s">
        <v>49</v>
      </c>
      <c r="C44" s="20" t="s">
        <v>5</v>
      </c>
      <c r="D44" s="44">
        <v>2109.7678999999998</v>
      </c>
      <c r="E44" s="21">
        <v>2594.41</v>
      </c>
      <c r="F44" s="21">
        <f t="shared" si="2"/>
        <v>22.971346753356144</v>
      </c>
      <c r="G44" s="47" t="s">
        <v>132</v>
      </c>
    </row>
    <row r="45" spans="1:7" ht="20.25" customHeight="1" x14ac:dyDescent="0.25">
      <c r="A45" s="13" t="s">
        <v>50</v>
      </c>
      <c r="B45" s="34" t="s">
        <v>51</v>
      </c>
      <c r="C45" s="17" t="s">
        <v>5</v>
      </c>
      <c r="D45" s="18">
        <f t="shared" ref="D45:E45" si="5">D46</f>
        <v>104931.20021899999</v>
      </c>
      <c r="E45" s="18">
        <f t="shared" si="5"/>
        <v>46276.271999999997</v>
      </c>
      <c r="F45" s="19">
        <f t="shared" si="2"/>
        <v>-55.898463084937902</v>
      </c>
      <c r="G45" s="32"/>
    </row>
    <row r="46" spans="1:7" ht="43.5" customHeight="1" x14ac:dyDescent="0.25">
      <c r="A46" s="13" t="s">
        <v>52</v>
      </c>
      <c r="B46" s="34" t="s">
        <v>53</v>
      </c>
      <c r="C46" s="17" t="s">
        <v>5</v>
      </c>
      <c r="D46" s="18">
        <f>SUM(D48:D53)</f>
        <v>104931.20021899999</v>
      </c>
      <c r="E46" s="18">
        <f>SUM(E48:E53)</f>
        <v>46276.271999999997</v>
      </c>
      <c r="F46" s="19">
        <f t="shared" si="2"/>
        <v>-55.898463084937902</v>
      </c>
      <c r="G46" s="32"/>
    </row>
    <row r="47" spans="1:7" ht="20.25" customHeight="1" outlineLevel="1" x14ac:dyDescent="0.25">
      <c r="A47" s="12"/>
      <c r="B47" s="37" t="s">
        <v>6</v>
      </c>
      <c r="C47" s="20"/>
      <c r="D47" s="44"/>
      <c r="E47" s="21"/>
      <c r="F47" s="21"/>
      <c r="G47" s="32"/>
    </row>
    <row r="48" spans="1:7" s="2" customFormat="1" ht="35.25" customHeight="1" outlineLevel="1" x14ac:dyDescent="0.2">
      <c r="A48" s="14" t="s">
        <v>54</v>
      </c>
      <c r="B48" s="37" t="s">
        <v>55</v>
      </c>
      <c r="C48" s="20" t="s">
        <v>5</v>
      </c>
      <c r="D48" s="44">
        <v>80404.38</v>
      </c>
      <c r="E48" s="21">
        <v>37803.32</v>
      </c>
      <c r="F48" s="21">
        <f t="shared" si="2"/>
        <v>-52.983506619912994</v>
      </c>
      <c r="G48" s="47" t="s">
        <v>132</v>
      </c>
    </row>
    <row r="49" spans="1:7" ht="34.5" customHeight="1" outlineLevel="1" x14ac:dyDescent="0.25">
      <c r="A49" s="14" t="s">
        <v>56</v>
      </c>
      <c r="B49" s="37" t="s">
        <v>85</v>
      </c>
      <c r="C49" s="20" t="s">
        <v>5</v>
      </c>
      <c r="D49" s="44">
        <v>7783.1439840000012</v>
      </c>
      <c r="E49" s="21">
        <v>3747.58</v>
      </c>
      <c r="F49" s="21">
        <f t="shared" si="2"/>
        <v>-51.850049187012452</v>
      </c>
      <c r="G49" s="47" t="s">
        <v>132</v>
      </c>
    </row>
    <row r="50" spans="1:7" ht="34.5" customHeight="1" outlineLevel="1" x14ac:dyDescent="0.25">
      <c r="A50" s="14" t="s">
        <v>57</v>
      </c>
      <c r="B50" s="37" t="s">
        <v>86</v>
      </c>
      <c r="C50" s="20" t="s">
        <v>5</v>
      </c>
      <c r="D50" s="44">
        <v>2412.1314000000002</v>
      </c>
      <c r="E50" s="21">
        <v>906.27</v>
      </c>
      <c r="F50" s="21">
        <f t="shared" si="2"/>
        <v>-62.428663712101262</v>
      </c>
      <c r="G50" s="47" t="s">
        <v>132</v>
      </c>
    </row>
    <row r="51" spans="1:7" ht="34.5" customHeight="1" outlineLevel="1" x14ac:dyDescent="0.25">
      <c r="A51" s="14" t="s">
        <v>58</v>
      </c>
      <c r="B51" s="37" t="s">
        <v>96</v>
      </c>
      <c r="C51" s="20" t="s">
        <v>5</v>
      </c>
      <c r="D51" s="44">
        <v>2010.1095000000003</v>
      </c>
      <c r="E51" s="21">
        <v>553.4</v>
      </c>
      <c r="F51" s="21">
        <f t="shared" si="2"/>
        <v>-72.469161505878162</v>
      </c>
      <c r="G51" s="47" t="s">
        <v>132</v>
      </c>
    </row>
    <row r="52" spans="1:7" ht="20.25" customHeight="1" outlineLevel="1" x14ac:dyDescent="0.25">
      <c r="A52" s="14" t="s">
        <v>59</v>
      </c>
      <c r="B52" s="37" t="s">
        <v>89</v>
      </c>
      <c r="C52" s="20" t="s">
        <v>5</v>
      </c>
      <c r="D52" s="44">
        <v>8497.3850000000002</v>
      </c>
      <c r="E52" s="21"/>
      <c r="F52" s="21">
        <f t="shared" si="2"/>
        <v>-100</v>
      </c>
      <c r="G52" s="47" t="s">
        <v>132</v>
      </c>
    </row>
    <row r="53" spans="1:7" s="2" customFormat="1" ht="20.25" customHeight="1" outlineLevel="1" x14ac:dyDescent="0.2">
      <c r="A53" s="14" t="s">
        <v>97</v>
      </c>
      <c r="B53" s="37" t="s">
        <v>90</v>
      </c>
      <c r="C53" s="20" t="s">
        <v>5</v>
      </c>
      <c r="D53" s="22">
        <f t="shared" ref="D53:E53" si="6">SUM(D54:D65)</f>
        <v>3824.0503349999999</v>
      </c>
      <c r="E53" s="22">
        <f t="shared" si="6"/>
        <v>3265.7019999999998</v>
      </c>
      <c r="F53" s="21">
        <f t="shared" si="2"/>
        <v>-14.600967196735411</v>
      </c>
      <c r="G53" s="47" t="s">
        <v>132</v>
      </c>
    </row>
    <row r="54" spans="1:7" s="2" customFormat="1" ht="23.25" customHeight="1" outlineLevel="1" x14ac:dyDescent="0.2">
      <c r="A54" s="14" t="s">
        <v>98</v>
      </c>
      <c r="B54" s="37" t="s">
        <v>61</v>
      </c>
      <c r="C54" s="20" t="s">
        <v>5</v>
      </c>
      <c r="D54" s="44">
        <v>1361.4564</v>
      </c>
      <c r="E54" s="21">
        <v>341.74700000000001</v>
      </c>
      <c r="F54" s="21">
        <f t="shared" si="2"/>
        <v>-74.898424951397629</v>
      </c>
      <c r="G54" s="47" t="s">
        <v>132</v>
      </c>
    </row>
    <row r="55" spans="1:7" s="2" customFormat="1" ht="23.25" customHeight="1" outlineLevel="1" x14ac:dyDescent="0.2">
      <c r="A55" s="14" t="s">
        <v>99</v>
      </c>
      <c r="B55" s="37" t="s">
        <v>60</v>
      </c>
      <c r="C55" s="20" t="s">
        <v>5</v>
      </c>
      <c r="D55" s="44">
        <v>57.357184999999994</v>
      </c>
      <c r="E55" s="21">
        <v>28.68</v>
      </c>
      <c r="F55" s="21">
        <f t="shared" si="2"/>
        <v>-49.997546079013468</v>
      </c>
      <c r="G55" s="47" t="s">
        <v>132</v>
      </c>
    </row>
    <row r="56" spans="1:7" s="2" customFormat="1" ht="23.25" customHeight="1" outlineLevel="1" x14ac:dyDescent="0.2">
      <c r="A56" s="14" t="s">
        <v>100</v>
      </c>
      <c r="B56" s="39" t="s">
        <v>62</v>
      </c>
      <c r="C56" s="20" t="s">
        <v>5</v>
      </c>
      <c r="D56" s="44">
        <v>811.60649999999987</v>
      </c>
      <c r="E56" s="21">
        <v>760.59900000000005</v>
      </c>
      <c r="F56" s="21">
        <f t="shared" si="2"/>
        <v>-6.2847574532732011</v>
      </c>
      <c r="G56" s="47" t="s">
        <v>132</v>
      </c>
    </row>
    <row r="57" spans="1:7" s="2" customFormat="1" ht="23.25" customHeight="1" outlineLevel="1" x14ac:dyDescent="0.2">
      <c r="A57" s="14" t="s">
        <v>101</v>
      </c>
      <c r="B57" s="37" t="s">
        <v>42</v>
      </c>
      <c r="C57" s="20" t="s">
        <v>5</v>
      </c>
      <c r="D57" s="44">
        <v>268.22320000000002</v>
      </c>
      <c r="E57" s="21">
        <v>346.89600000000002</v>
      </c>
      <c r="F57" s="21">
        <f t="shared" si="2"/>
        <v>29.331094401975662</v>
      </c>
      <c r="G57" s="47" t="s">
        <v>132</v>
      </c>
    </row>
    <row r="58" spans="1:7" s="2" customFormat="1" ht="23.25" customHeight="1" outlineLevel="1" x14ac:dyDescent="0.2">
      <c r="A58" s="14" t="s">
        <v>102</v>
      </c>
      <c r="B58" s="37" t="s">
        <v>63</v>
      </c>
      <c r="C58" s="20" t="s">
        <v>5</v>
      </c>
      <c r="D58" s="44">
        <v>162.21679999999998</v>
      </c>
      <c r="E58" s="21">
        <v>165.89</v>
      </c>
      <c r="F58" s="21">
        <f t="shared" si="2"/>
        <v>2.2643770558906482</v>
      </c>
      <c r="G58" s="47" t="s">
        <v>132</v>
      </c>
    </row>
    <row r="59" spans="1:7" s="2" customFormat="1" ht="23.25" customHeight="1" outlineLevel="1" x14ac:dyDescent="0.2">
      <c r="A59" s="14" t="s">
        <v>103</v>
      </c>
      <c r="B59" s="37" t="s">
        <v>64</v>
      </c>
      <c r="C59" s="20" t="s">
        <v>5</v>
      </c>
      <c r="D59" s="44">
        <v>158.56649999999999</v>
      </c>
      <c r="E59" s="21">
        <v>164.04</v>
      </c>
      <c r="F59" s="21">
        <f t="shared" si="2"/>
        <v>3.4518640444230186</v>
      </c>
      <c r="G59" s="47" t="s">
        <v>132</v>
      </c>
    </row>
    <row r="60" spans="1:7" s="2" customFormat="1" ht="23.25" customHeight="1" outlineLevel="1" x14ac:dyDescent="0.2">
      <c r="A60" s="14" t="s">
        <v>104</v>
      </c>
      <c r="B60" s="39" t="s">
        <v>65</v>
      </c>
      <c r="C60" s="20" t="s">
        <v>5</v>
      </c>
      <c r="D60" s="44">
        <v>224.41959999999997</v>
      </c>
      <c r="E60" s="21">
        <v>307</v>
      </c>
      <c r="F60" s="21">
        <f t="shared" si="2"/>
        <v>36.797320733126725</v>
      </c>
      <c r="G60" s="47" t="s">
        <v>132</v>
      </c>
    </row>
    <row r="61" spans="1:7" s="2" customFormat="1" ht="23.25" customHeight="1" outlineLevel="1" x14ac:dyDescent="0.2">
      <c r="A61" s="14" t="s">
        <v>105</v>
      </c>
      <c r="B61" s="39" t="s">
        <v>44</v>
      </c>
      <c r="C61" s="20" t="s">
        <v>5</v>
      </c>
      <c r="D61" s="44">
        <v>274.92244999999997</v>
      </c>
      <c r="E61" s="21">
        <v>371.71</v>
      </c>
      <c r="F61" s="21">
        <f t="shared" si="2"/>
        <v>35.205400650256109</v>
      </c>
      <c r="G61" s="47" t="s">
        <v>132</v>
      </c>
    </row>
    <row r="62" spans="1:7" s="2" customFormat="1" ht="40.5" customHeight="1" outlineLevel="1" x14ac:dyDescent="0.2">
      <c r="A62" s="14" t="s">
        <v>106</v>
      </c>
      <c r="B62" s="39" t="s">
        <v>91</v>
      </c>
      <c r="C62" s="20" t="s">
        <v>5</v>
      </c>
      <c r="D62" s="44">
        <v>200.27064999999999</v>
      </c>
      <c r="E62" s="21">
        <v>0</v>
      </c>
      <c r="F62" s="21">
        <f t="shared" si="2"/>
        <v>-100</v>
      </c>
      <c r="G62" s="47" t="s">
        <v>132</v>
      </c>
    </row>
    <row r="63" spans="1:7" s="2" customFormat="1" ht="49.5" customHeight="1" outlineLevel="1" x14ac:dyDescent="0.2">
      <c r="A63" s="14" t="s">
        <v>107</v>
      </c>
      <c r="B63" s="39" t="s">
        <v>66</v>
      </c>
      <c r="C63" s="20" t="s">
        <v>5</v>
      </c>
      <c r="D63" s="44">
        <v>135.8629</v>
      </c>
      <c r="E63" s="21">
        <v>563.08000000000004</v>
      </c>
      <c r="F63" s="21">
        <f t="shared" si="2"/>
        <v>314.44721112238881</v>
      </c>
      <c r="G63" s="47" t="s">
        <v>132</v>
      </c>
    </row>
    <row r="64" spans="1:7" s="2" customFormat="1" ht="36" customHeight="1" outlineLevel="1" x14ac:dyDescent="0.2">
      <c r="A64" s="14" t="s">
        <v>108</v>
      </c>
      <c r="B64" s="39" t="s">
        <v>67</v>
      </c>
      <c r="C64" s="20" t="s">
        <v>5</v>
      </c>
      <c r="D64" s="44">
        <v>151.91999999999999</v>
      </c>
      <c r="E64" s="21">
        <v>150</v>
      </c>
      <c r="F64" s="21">
        <f t="shared" si="2"/>
        <v>-1.2638230647709179</v>
      </c>
      <c r="G64" s="47" t="s">
        <v>132</v>
      </c>
    </row>
    <row r="65" spans="1:7" s="2" customFormat="1" ht="24.75" customHeight="1" outlineLevel="1" x14ac:dyDescent="0.2">
      <c r="A65" s="14" t="s">
        <v>109</v>
      </c>
      <c r="B65" s="39" t="s">
        <v>68</v>
      </c>
      <c r="C65" s="20" t="s">
        <v>5</v>
      </c>
      <c r="D65" s="44">
        <v>17.228149999999996</v>
      </c>
      <c r="E65" s="21">
        <v>66.06</v>
      </c>
      <c r="F65" s="21">
        <f t="shared" si="2"/>
        <v>283.44221521173205</v>
      </c>
      <c r="G65" s="47" t="s">
        <v>132</v>
      </c>
    </row>
    <row r="66" spans="1:7" ht="39" customHeight="1" x14ac:dyDescent="0.25">
      <c r="A66" s="13" t="s">
        <v>69</v>
      </c>
      <c r="B66" s="34" t="s">
        <v>70</v>
      </c>
      <c r="C66" s="17" t="s">
        <v>5</v>
      </c>
      <c r="D66" s="45">
        <v>0</v>
      </c>
      <c r="E66" s="19"/>
      <c r="F66" s="21"/>
      <c r="G66" s="33"/>
    </row>
    <row r="67" spans="1:7" ht="39" customHeight="1" x14ac:dyDescent="0.25">
      <c r="A67" s="13" t="s">
        <v>71</v>
      </c>
      <c r="B67" s="34" t="s">
        <v>72</v>
      </c>
      <c r="C67" s="17" t="s">
        <v>5</v>
      </c>
      <c r="D67" s="46">
        <f>D45+D13</f>
        <v>1243796.6952982002</v>
      </c>
      <c r="E67" s="18">
        <f>E45+E13</f>
        <v>796875.29500000004</v>
      </c>
      <c r="F67" s="19">
        <f t="shared" si="2"/>
        <v>-35.932029887814636</v>
      </c>
      <c r="G67" s="33"/>
    </row>
    <row r="68" spans="1:7" ht="20.25" customHeight="1" x14ac:dyDescent="0.25">
      <c r="A68" s="13" t="s">
        <v>73</v>
      </c>
      <c r="B68" s="34" t="s">
        <v>92</v>
      </c>
      <c r="C68" s="17" t="s">
        <v>5</v>
      </c>
      <c r="D68" s="46">
        <v>413838.93</v>
      </c>
      <c r="E68" s="19">
        <f>E69-E67</f>
        <v>-16980.775000000023</v>
      </c>
      <c r="F68" s="19">
        <f t="shared" si="2"/>
        <v>-104.10323286888453</v>
      </c>
      <c r="G68" s="32"/>
    </row>
    <row r="69" spans="1:7" ht="22.5" customHeight="1" x14ac:dyDescent="0.25">
      <c r="A69" s="13" t="s">
        <v>74</v>
      </c>
      <c r="B69" s="34" t="s">
        <v>75</v>
      </c>
      <c r="C69" s="17" t="s">
        <v>5</v>
      </c>
      <c r="D69" s="46">
        <f>D67</f>
        <v>1243796.6952982002</v>
      </c>
      <c r="E69" s="46">
        <v>779894.52</v>
      </c>
      <c r="F69" s="19">
        <f t="shared" si="2"/>
        <v>-37.297267073617654</v>
      </c>
      <c r="G69" s="32"/>
    </row>
    <row r="70" spans="1:7" ht="22.5" customHeight="1" x14ac:dyDescent="0.25">
      <c r="A70" s="13" t="s">
        <v>78</v>
      </c>
      <c r="B70" s="34" t="s">
        <v>79</v>
      </c>
      <c r="C70" s="17" t="s">
        <v>80</v>
      </c>
      <c r="D70" s="46">
        <v>139899.98000000001</v>
      </c>
      <c r="E70" s="19">
        <v>95021.01</v>
      </c>
      <c r="F70" s="19">
        <f t="shared" si="2"/>
        <v>-32.07932552956764</v>
      </c>
      <c r="G70" s="32"/>
    </row>
    <row r="71" spans="1:7" ht="20.25" customHeight="1" x14ac:dyDescent="0.25">
      <c r="A71" s="48" t="s">
        <v>81</v>
      </c>
      <c r="B71" s="49" t="s">
        <v>76</v>
      </c>
      <c r="C71" s="17" t="s">
        <v>77</v>
      </c>
      <c r="D71" s="46">
        <v>24</v>
      </c>
      <c r="E71" s="30">
        <v>24</v>
      </c>
      <c r="F71" s="19">
        <f t="shared" si="2"/>
        <v>0</v>
      </c>
      <c r="G71" s="32"/>
    </row>
    <row r="72" spans="1:7" ht="22.5" customHeight="1" x14ac:dyDescent="0.25">
      <c r="A72" s="48"/>
      <c r="B72" s="49"/>
      <c r="C72" s="17" t="s">
        <v>80</v>
      </c>
      <c r="D72" s="46">
        <v>44068.49</v>
      </c>
      <c r="E72" s="19">
        <v>37005.120000000003</v>
      </c>
      <c r="F72" s="19">
        <f t="shared" si="2"/>
        <v>-16.028164341460297</v>
      </c>
      <c r="G72" s="32"/>
    </row>
    <row r="73" spans="1:7" ht="20.25" customHeight="1" x14ac:dyDescent="0.25">
      <c r="A73" s="13" t="s">
        <v>93</v>
      </c>
      <c r="B73" s="34" t="s">
        <v>82</v>
      </c>
      <c r="C73" s="17" t="s">
        <v>83</v>
      </c>
      <c r="D73" s="46">
        <f>D69/D70*1000</f>
        <v>8890.6138178018336</v>
      </c>
      <c r="E73" s="18">
        <v>8890.61</v>
      </c>
      <c r="F73" s="19">
        <f t="shared" si="2"/>
        <v>-4.2941937550722287E-5</v>
      </c>
      <c r="G73" s="32"/>
    </row>
    <row r="74" spans="1:7" x14ac:dyDescent="0.25">
      <c r="D74" s="1"/>
    </row>
    <row r="75" spans="1:7" ht="18.75" x14ac:dyDescent="0.25">
      <c r="B75" s="41"/>
      <c r="C75" s="29"/>
      <c r="D75" s="29"/>
      <c r="E75" s="28"/>
    </row>
  </sheetData>
  <mergeCells count="10">
    <mergeCell ref="F2:G2"/>
    <mergeCell ref="A10:G10"/>
    <mergeCell ref="A9:D9"/>
    <mergeCell ref="A11:F11"/>
    <mergeCell ref="A5:F5"/>
    <mergeCell ref="A6:D6"/>
    <mergeCell ref="A7:D7"/>
    <mergeCell ref="A8:D8"/>
    <mergeCell ref="A71:A72"/>
    <mergeCell ref="B71:B72"/>
  </mergeCells>
  <phoneticPr fontId="7" type="noConversion"/>
  <pageMargins left="0.23622047244094491" right="0.23622047244094491" top="0.94488188976377963" bottom="0.55118110236220474" header="0.31496062992125984" footer="0.31496062992125984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B48A-AF9F-4D49-A245-EC17A8F75E25}">
  <sheetPr>
    <pageSetUpPr fitToPage="1"/>
  </sheetPr>
  <dimension ref="A5:J15"/>
  <sheetViews>
    <sheetView workbookViewId="0">
      <selection sqref="A1:J15"/>
    </sheetView>
  </sheetViews>
  <sheetFormatPr defaultRowHeight="15" x14ac:dyDescent="0.25"/>
  <cols>
    <col min="2" max="10" width="16.85546875" customWidth="1"/>
  </cols>
  <sheetData>
    <row r="5" spans="1:10" x14ac:dyDescent="0.25">
      <c r="E5" s="55" t="s">
        <v>115</v>
      </c>
      <c r="F5" s="55"/>
      <c r="G5" s="55"/>
    </row>
    <row r="6" spans="1:10" x14ac:dyDescent="0.25">
      <c r="B6" t="s">
        <v>111</v>
      </c>
      <c r="C6" t="s">
        <v>112</v>
      </c>
      <c r="E6" t="s">
        <v>113</v>
      </c>
      <c r="F6" t="s">
        <v>114</v>
      </c>
      <c r="H6" t="s">
        <v>116</v>
      </c>
      <c r="I6" t="s">
        <v>117</v>
      </c>
    </row>
    <row r="7" spans="1:10" x14ac:dyDescent="0.25">
      <c r="A7">
        <v>2024</v>
      </c>
      <c r="B7" s="5">
        <v>2993.3319999999999</v>
      </c>
      <c r="C7" s="5">
        <v>106077.845</v>
      </c>
      <c r="D7" s="5">
        <f>C7+B7</f>
        <v>109071.177</v>
      </c>
      <c r="E7" s="5">
        <f>996+732</f>
        <v>1728</v>
      </c>
      <c r="F7" s="5">
        <f>58056.25+575.8+26745.5</f>
        <v>85377.55</v>
      </c>
      <c r="G7" s="5">
        <f>F7+E7</f>
        <v>87105.55</v>
      </c>
      <c r="H7" s="6">
        <f>F7</f>
        <v>85377.55</v>
      </c>
      <c r="J7" s="6">
        <f>E7</f>
        <v>1728</v>
      </c>
    </row>
    <row r="8" spans="1:10" x14ac:dyDescent="0.25">
      <c r="A8">
        <v>2025</v>
      </c>
      <c r="B8" s="5">
        <v>3164.4229999999998</v>
      </c>
      <c r="C8" s="5">
        <v>110629.28200000001</v>
      </c>
      <c r="D8" s="5">
        <f>C8+B8</f>
        <v>113793.705</v>
      </c>
      <c r="E8" s="5">
        <v>1848.96</v>
      </c>
      <c r="F8" s="5">
        <f>60589.16+26745.5</f>
        <v>87334.66</v>
      </c>
      <c r="G8" s="5">
        <f>F8+E8</f>
        <v>89183.62000000001</v>
      </c>
      <c r="H8" s="6">
        <f>F8</f>
        <v>87334.66</v>
      </c>
      <c r="J8" s="6">
        <f>E8</f>
        <v>1848.96</v>
      </c>
    </row>
    <row r="9" spans="1:10" x14ac:dyDescent="0.25">
      <c r="A9">
        <v>2026</v>
      </c>
      <c r="B9" s="5">
        <v>1211.498</v>
      </c>
      <c r="C9" s="5">
        <v>76683.495999999999</v>
      </c>
      <c r="D9" s="5">
        <f>C9+B9</f>
        <v>77894.994000000006</v>
      </c>
      <c r="E9" s="5">
        <v>1140.32</v>
      </c>
      <c r="F9" s="5">
        <f>63511.66+26745.5</f>
        <v>90257.16</v>
      </c>
      <c r="G9" s="5">
        <f>F9+E9</f>
        <v>91397.48000000001</v>
      </c>
      <c r="H9" s="7">
        <f>C9</f>
        <v>76683.495999999999</v>
      </c>
      <c r="I9" s="7">
        <f>F9-C9</f>
        <v>13573.664000000004</v>
      </c>
      <c r="J9" s="6">
        <f>E9</f>
        <v>1140.32</v>
      </c>
    </row>
    <row r="10" spans="1:10" x14ac:dyDescent="0.25">
      <c r="A10">
        <v>2027</v>
      </c>
      <c r="B10" s="5">
        <v>1258.6610000000001</v>
      </c>
      <c r="C10" s="5">
        <v>70987.756999999998</v>
      </c>
      <c r="D10" s="5">
        <f>C10+B10</f>
        <v>72246.418000000005</v>
      </c>
      <c r="E10" s="5">
        <v>1220.1400000000001</v>
      </c>
      <c r="F10" s="5">
        <f>80042.92+26745.5</f>
        <v>106788.42</v>
      </c>
      <c r="G10" s="5">
        <f>F10+E10</f>
        <v>108008.56</v>
      </c>
      <c r="H10" s="7">
        <f>C10</f>
        <v>70987.756999999998</v>
      </c>
      <c r="I10" s="7">
        <f>F10-C10</f>
        <v>35800.663</v>
      </c>
      <c r="J10" s="6">
        <f>E10</f>
        <v>1220.1400000000001</v>
      </c>
    </row>
    <row r="11" spans="1:10" x14ac:dyDescent="0.25">
      <c r="A11">
        <v>2028</v>
      </c>
      <c r="B11" s="5">
        <v>2158.6170000000002</v>
      </c>
      <c r="C11" s="5">
        <v>80463.089000000007</v>
      </c>
      <c r="D11" s="5">
        <f>C11+B11</f>
        <v>82621.706000000006</v>
      </c>
      <c r="E11" s="5">
        <v>1305.55</v>
      </c>
      <c r="F11" s="5">
        <f>106252.61+26745.5</f>
        <v>132998.10999999999</v>
      </c>
      <c r="G11" s="5">
        <f>F11+E11</f>
        <v>134303.65999999997</v>
      </c>
      <c r="H11" s="7">
        <f>C11</f>
        <v>80463.089000000007</v>
      </c>
      <c r="I11" s="7">
        <f>F11-C11</f>
        <v>52535.020999999979</v>
      </c>
      <c r="J11" s="6">
        <f>E11</f>
        <v>1305.55</v>
      </c>
    </row>
    <row r="12" spans="1:10" x14ac:dyDescent="0.25">
      <c r="E12" s="6"/>
      <c r="G12" s="6">
        <f>SUM(G7:G11)</f>
        <v>509998.87</v>
      </c>
    </row>
    <row r="15" spans="1:10" x14ac:dyDescent="0.25">
      <c r="F15" s="6">
        <f>SUM(E7:F11)</f>
        <v>509998.87</v>
      </c>
    </row>
  </sheetData>
  <mergeCells count="1">
    <mergeCell ref="E5:G5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 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2025-07-21T07:32:04Z</cp:lastPrinted>
  <dcterms:created xsi:type="dcterms:W3CDTF">2023-06-23T04:04:17Z</dcterms:created>
  <dcterms:modified xsi:type="dcterms:W3CDTF">2025-07-28T08:13:50Z</dcterms:modified>
</cp:coreProperties>
</file>